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 yWindow="12" windowWidth="15168" windowHeight="9888" activeTab="1"/>
  </bookViews>
  <sheets>
    <sheet name="Загальний фонд" sheetId="1" r:id="rId1"/>
    <sheet name="Спеціальний фонд" sheetId="2" r:id="rId2"/>
  </sheets>
  <definedNames/>
  <calcPr fullCalcOnLoad="1"/>
</workbook>
</file>

<file path=xl/sharedStrings.xml><?xml version="1.0" encoding="utf-8"?>
<sst xmlns="http://schemas.openxmlformats.org/spreadsheetml/2006/main" count="269" uniqueCount="201">
  <si>
    <t>загальний фонд</t>
  </si>
  <si>
    <t>грн.</t>
  </si>
  <si>
    <t>Код</t>
  </si>
  <si>
    <t>Показник</t>
  </si>
  <si>
    <t>Затверджений план на рік</t>
  </si>
  <si>
    <t>План на рік з урахуванням змін</t>
  </si>
  <si>
    <t>План на вказаний період з урахуванням змін</t>
  </si>
  <si>
    <t>Всього профінансовано за вказаний період</t>
  </si>
  <si>
    <t>Залишки на особових рахунках які ще не розподілені</t>
  </si>
  <si>
    <t>Залишки коштів на реєстраційних рахунках</t>
  </si>
  <si>
    <t>Зареєстровані фінансові зобов'язання</t>
  </si>
  <si>
    <t>Залишки асигнувань на вказаний період</t>
  </si>
  <si>
    <t>Залишки асигнувань до кінця року</t>
  </si>
  <si>
    <t>% виконання на вказаний період</t>
  </si>
  <si>
    <t>010000</t>
  </si>
  <si>
    <t>Державне управління</t>
  </si>
  <si>
    <t>010116</t>
  </si>
  <si>
    <t>Органи місцевого самоврядування</t>
  </si>
  <si>
    <t>070000</t>
  </si>
  <si>
    <t>Освіта</t>
  </si>
  <si>
    <t>070101</t>
  </si>
  <si>
    <t>Дошкільні заклади освіти</t>
  </si>
  <si>
    <t>070201</t>
  </si>
  <si>
    <t>Загальноосвітні школи (в т. ч. школа-дитячий садок, інтернат при школі), спеціалізовані школи, ліцеї, гімназії, колегіуми</t>
  </si>
  <si>
    <t>070303</t>
  </si>
  <si>
    <t>Дитячі будинки (в т. ч. сімейного типу, прийомні сім`ї)</t>
  </si>
  <si>
    <t>070401</t>
  </si>
  <si>
    <t>Позашкільні заклади освіти, заходи із позашкільної роботи з дітьми</t>
  </si>
  <si>
    <t>070802</t>
  </si>
  <si>
    <t>Методична робота, інші заходи у сфері народної освіти</t>
  </si>
  <si>
    <t>070804</t>
  </si>
  <si>
    <t>Централізовані бухгалтерії обласних, міських, районних відділів освіти</t>
  </si>
  <si>
    <t>070805</t>
  </si>
  <si>
    <t>Групи централізованого господарського обслуговування</t>
  </si>
  <si>
    <t>070806</t>
  </si>
  <si>
    <t>Інші заклади освіти</t>
  </si>
  <si>
    <t>070808</t>
  </si>
  <si>
    <t>Допомога дітям-сиротам та дітям, позбавленим батьківського піклування, яким виповнюється 18 років</t>
  </si>
  <si>
    <t>080000</t>
  </si>
  <si>
    <t>Охорона здоров`я</t>
  </si>
  <si>
    <t>080101</t>
  </si>
  <si>
    <t>Лікарні</t>
  </si>
  <si>
    <t>080500</t>
  </si>
  <si>
    <t>Загальні і спеціалізовані стоматологічні поліклініки</t>
  </si>
  <si>
    <t>080800</t>
  </si>
  <si>
    <t>Центри первинної медичної (медико-санітарної) допомоги</t>
  </si>
  <si>
    <t>081002</t>
  </si>
  <si>
    <t>Інші заходи по охороні здоров`я</t>
  </si>
  <si>
    <t>081003</t>
  </si>
  <si>
    <t>Служби технічного нагляду за будівництвом та капітальним ремонтом, централізовані бухгалтерії, групи централізованого господарського обслуговування</t>
  </si>
  <si>
    <t>081009</t>
  </si>
  <si>
    <t>Забезпечення централізованих заходів з лікування хворих на цукровий та нецукровий діабет</t>
  </si>
  <si>
    <t>090000</t>
  </si>
  <si>
    <t>Соціальний захист та соціальне забезпечення</t>
  </si>
  <si>
    <t>090201</t>
  </si>
  <si>
    <t>090202</t>
  </si>
  <si>
    <t>090203</t>
  </si>
  <si>
    <t>090204</t>
  </si>
  <si>
    <t>090205</t>
  </si>
  <si>
    <t>090207</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</si>
  <si>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</si>
  <si>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090208</t>
  </si>
  <si>
    <t>090209</t>
  </si>
  <si>
    <t>090210</t>
  </si>
  <si>
    <t>090212</t>
  </si>
  <si>
    <t>Пільги на медичне обслуговування громадянам, які постраждали внаслідок Чорнобильської катастрофи</t>
  </si>
  <si>
    <t>090214</t>
  </si>
  <si>
    <t>Пільги окремим категоріям громадян з послуг зв`язку</t>
  </si>
  <si>
    <t>090215</t>
  </si>
  <si>
    <t>090216</t>
  </si>
  <si>
    <t>090302</t>
  </si>
  <si>
    <t>Допомога у зв`язку з вагітністю і пологами</t>
  </si>
  <si>
    <t>090303</t>
  </si>
  <si>
    <t>Допомога на догляд за дитиною віком до 3 років</t>
  </si>
  <si>
    <t>090304</t>
  </si>
  <si>
    <t>Допомога при народженні дитини</t>
  </si>
  <si>
    <t>090305</t>
  </si>
  <si>
    <t>Допомога на дітей, над якими встановлено опіку чи піклування</t>
  </si>
  <si>
    <t>090306</t>
  </si>
  <si>
    <t>Допомога на дітей одиноким матерям</t>
  </si>
  <si>
    <t>090307</t>
  </si>
  <si>
    <t>Тимчасова державна допомога дітям</t>
  </si>
  <si>
    <t>090308</t>
  </si>
  <si>
    <t>Допомога при усиновленні дитини</t>
  </si>
  <si>
    <t>090401</t>
  </si>
  <si>
    <t>Державна соціальна допомога малозабезпеченим сім`ям</t>
  </si>
  <si>
    <t>090405</t>
  </si>
  <si>
    <t>Субсидії населенню для відшкодування витрат на оплату житлово-комунальних послуг</t>
  </si>
  <si>
    <t>090406</t>
  </si>
  <si>
    <t>Субсидії населенню для відшкодування витрат на придбання твердого та рідкого пічного побутового палива і скрапленого газу</t>
  </si>
  <si>
    <t>090411</t>
  </si>
  <si>
    <t>Кошти на забезпечення побутовим вугіллям окремих категорій населення</t>
  </si>
  <si>
    <t>090412</t>
  </si>
  <si>
    <t>Інші видатки на соціальний захист населення</t>
  </si>
  <si>
    <t>090417</t>
  </si>
  <si>
    <t>Витрати на поховання учасників бойових дій та інвалідів війни</t>
  </si>
  <si>
    <t>091101</t>
  </si>
  <si>
    <t>Утримання центрів соціальних служб для сім`ї, дітей та молоді</t>
  </si>
  <si>
    <t>091102</t>
  </si>
  <si>
    <t>Програми і заходи центрів соціальних служб для сім`ї, дітей та молоді</t>
  </si>
  <si>
    <t>091103</t>
  </si>
  <si>
    <t>Соціальні програми і заходи державних органів у справах молоді</t>
  </si>
  <si>
    <t>091108</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</si>
  <si>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</si>
  <si>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091204</t>
  </si>
  <si>
    <t>Територіальні центри соціального обслуговування (надання соціальних послуг)</t>
  </si>
  <si>
    <t>091205</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</si>
  <si>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</si>
  <si>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091206</t>
  </si>
  <si>
    <t>Центри соціальної реабілітації дітей - інвалідів, центри професійної реабілітації інвалідів</t>
  </si>
  <si>
    <t>091207</t>
  </si>
  <si>
    <t>Пільги, що надаються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</si>
  <si>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091209</t>
  </si>
  <si>
    <t>Фінансова підтримка громадських організацій інвалідів і ветеранів</t>
  </si>
  <si>
    <t>091300</t>
  </si>
  <si>
    <t>Державна соціальна допомога інвалідам з дитинства та дітям-інвалідам</t>
  </si>
  <si>
    <t>100000</t>
  </si>
  <si>
    <t>Житлово-комунальне господарство</t>
  </si>
  <si>
    <t>100105</t>
  </si>
  <si>
    <t>Видатки на утримання об`єктів соціальної сфери підприємств, що передаються до комунальної власності</t>
  </si>
  <si>
    <t>100203</t>
  </si>
  <si>
    <t>Благоустрій міст, сіл, селищ</t>
  </si>
  <si>
    <t>110000</t>
  </si>
  <si>
    <t>Культура і мистецтво</t>
  </si>
  <si>
    <t>110103</t>
  </si>
  <si>
    <t>Філармонії, музичні колективи і ансамблі та інші мистецькі заклади та заходи</t>
  </si>
  <si>
    <t>110201</t>
  </si>
  <si>
    <t>Бібліотеки</t>
  </si>
  <si>
    <t>110202</t>
  </si>
  <si>
    <t>Музеї і виставки</t>
  </si>
  <si>
    <t>110204</t>
  </si>
  <si>
    <t>Палаци і будинки культури, клуби та інші заклади клубного типу</t>
  </si>
  <si>
    <t>110205</t>
  </si>
  <si>
    <t>Школи естетичного виховання дітей</t>
  </si>
  <si>
    <t>130000</t>
  </si>
  <si>
    <t>Фізична культура і спорт</t>
  </si>
  <si>
    <t>130102</t>
  </si>
  <si>
    <t>Проведення навчально-тренувальних зборів і змагань</t>
  </si>
  <si>
    <t>130107</t>
  </si>
  <si>
    <t>Утримання та навчально-тренувальна робота дитячо-юнацьких спортивних шкіл</t>
  </si>
  <si>
    <t>150000</t>
  </si>
  <si>
    <t>Будівництво</t>
  </si>
  <si>
    <t>150202</t>
  </si>
  <si>
    <t>Розробка схем та проектних рішень масового застосування</t>
  </si>
  <si>
    <t>170000</t>
  </si>
  <si>
    <t>Транспорт, дорожнє господарство, зв`язок, телекомунікації та інформатика</t>
  </si>
  <si>
    <t>170102</t>
  </si>
  <si>
    <t>Компенсаційні виплати на пільговий проїзд автомобільним транспортом окремим категоріям громадян</t>
  </si>
  <si>
    <t>170302</t>
  </si>
  <si>
    <t>Компенсаційні виплати за пільговий проїзд окремих категорій громадян на залізничному транспорті</t>
  </si>
  <si>
    <t>210000</t>
  </si>
  <si>
    <t>Запобігання та ліквідація надзвичайних ситуацій та наслідків стихійного лиха</t>
  </si>
  <si>
    <t>210105</t>
  </si>
  <si>
    <t>Видатки на запобігання та ліквідацію надзвичайних ситуацій та наслідків стихійного лиха</t>
  </si>
  <si>
    <t>210110</t>
  </si>
  <si>
    <t>Заходи з організації рятування на водах</t>
  </si>
  <si>
    <t>250000</t>
  </si>
  <si>
    <t>Видатки, не віднесені до основних груп</t>
  </si>
  <si>
    <t>250102</t>
  </si>
  <si>
    <t>Резервний фонд</t>
  </si>
  <si>
    <t>250404</t>
  </si>
  <si>
    <t>Інші видатки</t>
  </si>
  <si>
    <t xml:space="preserve"> </t>
  </si>
  <si>
    <t xml:space="preserve">Усього </t>
  </si>
  <si>
    <t>Виконання видатків за І квартал</t>
  </si>
  <si>
    <t>тис.грн.</t>
  </si>
  <si>
    <t>Виконання за І квартал</t>
  </si>
  <si>
    <t>спеціальний фонд</t>
  </si>
  <si>
    <t>100202</t>
  </si>
  <si>
    <t>Водопровідно-каналізаційне господарство</t>
  </si>
  <si>
    <t>100602</t>
  </si>
  <si>
    <t>150101</t>
  </si>
  <si>
    <t>Капітальні вкладення</t>
  </si>
  <si>
    <t>150118</t>
  </si>
  <si>
    <t>Житлове будівництво та придбання житла для окремих категорій населення</t>
  </si>
  <si>
    <t>170703</t>
  </si>
  <si>
    <t>Видатки на проведення робіт, пов`язаних із будівництвом, реконструкцією, ремонтом та утриманням автомобільних доріг</t>
  </si>
  <si>
    <t>180000</t>
  </si>
  <si>
    <t>Інші послуги, пов`язані з економічною діяльністю</t>
  </si>
  <si>
    <t>180409</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</si>
  <si>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</si>
  <si>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240000</t>
  </si>
  <si>
    <t>Цільові фонди</t>
  </si>
  <si>
    <t>240601</t>
  </si>
  <si>
    <t>Охорона та раціональне використання природних ресурсів</t>
  </si>
  <si>
    <t xml:space="preserve">Виконання видатків за І квартал </t>
  </si>
  <si>
    <t>Разом загальний та спеціальний фонди</t>
  </si>
  <si>
    <t>Начальник фінансового управління</t>
  </si>
  <si>
    <t>О.І. Ворона</t>
  </si>
  <si>
    <t>Погашення заборгованості з різниці в тарифах на теплову енергію, послуги з централізованого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та послуг з централізованого водопостачання та водовідведення тарифам, що затверджувалися та/або погоджувалися органами державної влади чи місцевого самоврядування</t>
  </si>
  <si>
    <t xml:space="preserve">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</si>
  <si>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службина придбання твердого палива </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</si>
  <si>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 </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</si>
  <si>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</si>
  <si>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</si>
  <si>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</si>
  <si>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на житлово-комунальні послуги </t>
  </si>
  <si>
    <t xml:space="preserve">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на житлово-комунальні послуги </t>
  </si>
  <si>
    <t xml:space="preserve">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на придбання твердого палива та скрапленого газу </t>
  </si>
  <si>
    <t xml:space="preserve">міської </t>
  </si>
  <si>
    <t>ради</t>
  </si>
</sst>
</file>

<file path=xl/styles.xml><?xml version="1.0" encoding="utf-8"?>
<styleSheet xmlns="http://schemas.openxmlformats.org/spreadsheetml/2006/main">
  <numFmts count="18">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0"/>
    <numFmt numFmtId="173" formatCode="0.0"/>
  </numFmts>
  <fonts count="40">
    <font>
      <sz val="10"/>
      <name val="Arial Cyr"/>
      <family val="0"/>
    </font>
    <font>
      <b/>
      <sz val="10"/>
      <name val="Arial Cyr"/>
      <family val="0"/>
    </font>
    <font>
      <b/>
      <sz val="14"/>
      <name val="Arial Cyr"/>
      <family val="0"/>
    </font>
    <font>
      <sz val="14"/>
      <name val="Arial Cyr"/>
      <family val="0"/>
    </font>
    <font>
      <sz val="9"/>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4"/>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medium"/>
      <right style="thin"/>
      <top style="medium"/>
      <bottom style="thin"/>
    </border>
    <border>
      <left style="thin"/>
      <right style="thin"/>
      <top style="medium"/>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1" applyNumberFormat="0" applyAlignment="0" applyProtection="0"/>
    <xf numFmtId="0" fontId="26" fillId="27" borderId="2" applyNumberFormat="0" applyAlignment="0" applyProtection="0"/>
    <xf numFmtId="0" fontId="27"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6" applyNumberFormat="0" applyFill="0" applyAlignment="0" applyProtection="0"/>
    <xf numFmtId="0" fontId="32" fillId="28" borderId="7" applyNumberFormat="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30" borderId="0" applyNumberFormat="0" applyBorder="0" applyAlignment="0" applyProtection="0"/>
    <xf numFmtId="0" fontId="3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7" fillId="0" borderId="9" applyNumberFormat="0" applyFill="0" applyAlignment="0" applyProtection="0"/>
    <xf numFmtId="0" fontId="3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9" fillId="32" borderId="0" applyNumberFormat="0" applyBorder="0" applyAlignment="0" applyProtection="0"/>
  </cellStyleXfs>
  <cellXfs count="28">
    <xf numFmtId="0" fontId="0" fillId="0" borderId="0" xfId="0" applyAlignment="1">
      <alignment/>
    </xf>
    <xf numFmtId="173" fontId="0" fillId="0" borderId="0" xfId="0" applyNumberFormat="1" applyAlignment="1">
      <alignment/>
    </xf>
    <xf numFmtId="173" fontId="1" fillId="0" borderId="0" xfId="0" applyNumberFormat="1" applyFont="1" applyAlignment="1">
      <alignment horizontal="center"/>
    </xf>
    <xf numFmtId="173" fontId="0" fillId="0" borderId="0" xfId="0" applyNumberFormat="1" applyAlignment="1">
      <alignment horizontal="right"/>
    </xf>
    <xf numFmtId="173" fontId="1" fillId="0" borderId="10" xfId="0" applyNumberFormat="1" applyFont="1" applyBorder="1" applyAlignment="1">
      <alignment horizontal="center" vertical="center" wrapText="1"/>
    </xf>
    <xf numFmtId="173" fontId="1" fillId="0" borderId="10" xfId="0" applyNumberFormat="1" applyFont="1" applyBorder="1" applyAlignment="1" quotePrefix="1">
      <alignment vertical="center" wrapText="1"/>
    </xf>
    <xf numFmtId="173" fontId="1" fillId="0" borderId="10" xfId="0" applyNumberFormat="1" applyFont="1" applyBorder="1" applyAlignment="1">
      <alignment vertical="center" wrapText="1"/>
    </xf>
    <xf numFmtId="173" fontId="0" fillId="0" borderId="10" xfId="0" applyNumberFormat="1" applyBorder="1" applyAlignment="1" quotePrefix="1">
      <alignment vertical="center" wrapText="1"/>
    </xf>
    <xf numFmtId="173" fontId="0" fillId="0" borderId="10" xfId="0" applyNumberFormat="1" applyBorder="1" applyAlignment="1">
      <alignment vertical="center" wrapText="1"/>
    </xf>
    <xf numFmtId="173" fontId="0" fillId="0" borderId="0" xfId="0" applyNumberFormat="1" applyAlignment="1">
      <alignment vertical="center"/>
    </xf>
    <xf numFmtId="0" fontId="0" fillId="0" borderId="0" xfId="0" applyAlignment="1">
      <alignment wrapText="1"/>
    </xf>
    <xf numFmtId="173" fontId="0" fillId="0" borderId="0" xfId="0" applyNumberFormat="1" applyAlignment="1">
      <alignment wrapText="1"/>
    </xf>
    <xf numFmtId="173" fontId="0" fillId="0" borderId="0" xfId="0" applyNumberFormat="1" applyAlignment="1">
      <alignment horizontal="right" wrapText="1"/>
    </xf>
    <xf numFmtId="173" fontId="0" fillId="0" borderId="0" xfId="0" applyNumberFormat="1" applyAlignment="1">
      <alignment vertical="center" wrapText="1"/>
    </xf>
    <xf numFmtId="0" fontId="1" fillId="0" borderId="11" xfId="0" applyFont="1" applyBorder="1" applyAlignment="1">
      <alignment vertical="center" wrapText="1"/>
    </xf>
    <xf numFmtId="0" fontId="1" fillId="0" borderId="12" xfId="0" applyFont="1" applyBorder="1" applyAlignment="1">
      <alignment vertical="center" wrapText="1"/>
    </xf>
    <xf numFmtId="173" fontId="1" fillId="0" borderId="12" xfId="0" applyNumberFormat="1" applyFont="1" applyBorder="1" applyAlignment="1">
      <alignment vertical="center" wrapText="1"/>
    </xf>
    <xf numFmtId="0" fontId="3" fillId="0" borderId="0" xfId="0" applyFont="1" applyAlignment="1">
      <alignment wrapText="1"/>
    </xf>
    <xf numFmtId="0" fontId="0" fillId="0" borderId="10" xfId="0" applyBorder="1" applyAlignment="1">
      <alignment vertical="center" wrapText="1"/>
    </xf>
    <xf numFmtId="0" fontId="0" fillId="0" borderId="10" xfId="0" applyFill="1" applyBorder="1" applyAlignment="1">
      <alignment vertical="center" wrapText="1"/>
    </xf>
    <xf numFmtId="0" fontId="4" fillId="0" borderId="0" xfId="0" applyFont="1" applyAlignment="1">
      <alignment vertical="top" wrapText="1"/>
    </xf>
    <xf numFmtId="173" fontId="2" fillId="0" borderId="0" xfId="0" applyNumberFormat="1" applyFont="1" applyAlignment="1">
      <alignment horizontal="center"/>
    </xf>
    <xf numFmtId="173" fontId="1" fillId="0" borderId="0" xfId="0" applyNumberFormat="1" applyFont="1" applyAlignment="1">
      <alignment horizontal="center"/>
    </xf>
    <xf numFmtId="173" fontId="2" fillId="0" borderId="0" xfId="0" applyNumberFormat="1" applyFont="1" applyAlignment="1">
      <alignment horizontal="center" wrapText="1"/>
    </xf>
    <xf numFmtId="173" fontId="1" fillId="0" borderId="0" xfId="0" applyNumberFormat="1" applyFont="1" applyAlignment="1">
      <alignment horizontal="center" wrapText="1"/>
    </xf>
    <xf numFmtId="0" fontId="22" fillId="0" borderId="0" xfId="0" applyFont="1" applyAlignment="1">
      <alignment horizontal="left" wrapText="1"/>
    </xf>
    <xf numFmtId="0" fontId="22" fillId="0" borderId="0" xfId="0" applyFont="1" applyAlignment="1">
      <alignment wrapText="1"/>
    </xf>
    <xf numFmtId="0" fontId="22" fillId="0" borderId="0" xfId="0" applyFont="1" applyAlignment="1">
      <alignment horizontal="right"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M86"/>
  <sheetViews>
    <sheetView view="pageBreakPreview" zoomScale="60" workbookViewId="0" topLeftCell="A76">
      <selection activeCell="H1" sqref="H1"/>
    </sheetView>
  </sheetViews>
  <sheetFormatPr defaultColWidth="9.00390625" defaultRowHeight="12.75"/>
  <cols>
    <col min="1" max="1" width="10.625" style="1" customWidth="1"/>
    <col min="2" max="2" width="39.875" style="1" customWidth="1"/>
    <col min="3" max="3" width="12.00390625" style="1" customWidth="1"/>
    <col min="4" max="4" width="15.625" style="1" customWidth="1"/>
    <col min="5" max="5" width="12.125" style="1" customWidth="1"/>
    <col min="6" max="7" width="15.625" style="1" hidden="1" customWidth="1"/>
    <col min="8" max="8" width="11.625" style="1" customWidth="1"/>
    <col min="9" max="12" width="15.625" style="1" hidden="1" customWidth="1"/>
    <col min="13" max="13" width="12.375" style="1" customWidth="1"/>
    <col min="14" max="16384" width="8.875" style="1" customWidth="1"/>
  </cols>
  <sheetData>
    <row r="2" spans="1:12" ht="17.25">
      <c r="A2" s="21" t="s">
        <v>164</v>
      </c>
      <c r="B2" s="22"/>
      <c r="C2" s="22"/>
      <c r="D2" s="22"/>
      <c r="E2" s="22"/>
      <c r="F2" s="22"/>
      <c r="G2" s="22"/>
      <c r="H2" s="22"/>
      <c r="I2" s="22"/>
      <c r="J2" s="22"/>
      <c r="K2" s="22"/>
      <c r="L2" s="22"/>
    </row>
    <row r="3" spans="1:12" ht="12.75">
      <c r="A3" s="22" t="s">
        <v>0</v>
      </c>
      <c r="B3" s="22"/>
      <c r="C3" s="22"/>
      <c r="D3" s="22"/>
      <c r="E3" s="22"/>
      <c r="F3" s="22"/>
      <c r="G3" s="22"/>
      <c r="H3" s="22"/>
      <c r="I3" s="22"/>
      <c r="J3" s="22"/>
      <c r="K3" s="22"/>
      <c r="L3" s="22"/>
    </row>
    <row r="4" spans="12:13" ht="12.75">
      <c r="L4" s="3" t="s">
        <v>1</v>
      </c>
      <c r="M4" s="1" t="s">
        <v>165</v>
      </c>
    </row>
    <row r="5" spans="1:13" s="2" customFormat="1" ht="66">
      <c r="A5" s="4" t="s">
        <v>2</v>
      </c>
      <c r="B5" s="4" t="s">
        <v>3</v>
      </c>
      <c r="C5" s="4" t="s">
        <v>4</v>
      </c>
      <c r="D5" s="4" t="s">
        <v>5</v>
      </c>
      <c r="E5" s="4" t="s">
        <v>6</v>
      </c>
      <c r="F5" s="4" t="s">
        <v>7</v>
      </c>
      <c r="G5" s="4" t="s">
        <v>8</v>
      </c>
      <c r="H5" s="4" t="s">
        <v>166</v>
      </c>
      <c r="I5" s="4" t="s">
        <v>9</v>
      </c>
      <c r="J5" s="4" t="s">
        <v>10</v>
      </c>
      <c r="K5" s="4" t="s">
        <v>11</v>
      </c>
      <c r="L5" s="4" t="s">
        <v>12</v>
      </c>
      <c r="M5" s="4" t="s">
        <v>13</v>
      </c>
    </row>
    <row r="6" spans="1:13" ht="12.75">
      <c r="A6" s="5" t="s">
        <v>14</v>
      </c>
      <c r="B6" s="6" t="s">
        <v>15</v>
      </c>
      <c r="C6" s="6">
        <v>5541.8</v>
      </c>
      <c r="D6" s="6">
        <v>6373.941449999999</v>
      </c>
      <c r="E6" s="6">
        <v>4913.26145</v>
      </c>
      <c r="F6" s="6">
        <v>2345.35306</v>
      </c>
      <c r="G6" s="6">
        <v>0</v>
      </c>
      <c r="H6" s="6">
        <v>1928.8653900000002</v>
      </c>
      <c r="I6" s="6">
        <v>416.48766999999987</v>
      </c>
      <c r="J6" s="6">
        <v>1124.33058</v>
      </c>
      <c r="K6" s="6">
        <f aca="true" t="shared" si="0" ref="K6:K37">E6-F6</f>
        <v>2567.90839</v>
      </c>
      <c r="L6" s="6">
        <f aca="true" t="shared" si="1" ref="L6:L37">D6-F6</f>
        <v>4028.5883899999994</v>
      </c>
      <c r="M6" s="6">
        <f aca="true" t="shared" si="2" ref="M6:M37">IF(E6=0,0,(F6/E6)*100)</f>
        <v>47.73515685797669</v>
      </c>
    </row>
    <row r="7" spans="1:13" ht="12.75">
      <c r="A7" s="7" t="s">
        <v>16</v>
      </c>
      <c r="B7" s="8" t="s">
        <v>17</v>
      </c>
      <c r="C7" s="8">
        <v>5541.8</v>
      </c>
      <c r="D7" s="8">
        <v>6373.941449999999</v>
      </c>
      <c r="E7" s="8">
        <v>4913.26145</v>
      </c>
      <c r="F7" s="8">
        <v>2345.35306</v>
      </c>
      <c r="G7" s="8">
        <v>0</v>
      </c>
      <c r="H7" s="8">
        <v>1928.8653900000002</v>
      </c>
      <c r="I7" s="8">
        <v>416.48766999999987</v>
      </c>
      <c r="J7" s="8">
        <v>1124.33058</v>
      </c>
      <c r="K7" s="8">
        <f t="shared" si="0"/>
        <v>2567.90839</v>
      </c>
      <c r="L7" s="8">
        <f t="shared" si="1"/>
        <v>4028.5883899999994</v>
      </c>
      <c r="M7" s="8">
        <f t="shared" si="2"/>
        <v>47.73515685797669</v>
      </c>
    </row>
    <row r="8" spans="1:13" ht="12.75">
      <c r="A8" s="5" t="s">
        <v>18</v>
      </c>
      <c r="B8" s="6" t="s">
        <v>19</v>
      </c>
      <c r="C8" s="6">
        <v>63837.45</v>
      </c>
      <c r="D8" s="6">
        <v>63837.45</v>
      </c>
      <c r="E8" s="6">
        <v>33945.16099999999</v>
      </c>
      <c r="F8" s="6">
        <v>17552.92134</v>
      </c>
      <c r="G8" s="6">
        <v>0</v>
      </c>
      <c r="H8" s="6">
        <v>16651.898859999998</v>
      </c>
      <c r="I8" s="6">
        <v>901.0224800000001</v>
      </c>
      <c r="J8" s="6">
        <v>6429.023910000001</v>
      </c>
      <c r="K8" s="6">
        <f t="shared" si="0"/>
        <v>16392.239659999992</v>
      </c>
      <c r="L8" s="6">
        <f t="shared" si="1"/>
        <v>46284.528659999996</v>
      </c>
      <c r="M8" s="6">
        <f t="shared" si="2"/>
        <v>51.709642325750075</v>
      </c>
    </row>
    <row r="9" spans="1:13" ht="12.75">
      <c r="A9" s="7" t="s">
        <v>20</v>
      </c>
      <c r="B9" s="8" t="s">
        <v>21</v>
      </c>
      <c r="C9" s="8">
        <v>23348.3</v>
      </c>
      <c r="D9" s="8">
        <v>23348.3</v>
      </c>
      <c r="E9" s="8">
        <v>11980.461</v>
      </c>
      <c r="F9" s="8">
        <v>5869.948830000001</v>
      </c>
      <c r="G9" s="8">
        <v>0</v>
      </c>
      <c r="H9" s="8">
        <v>5678.566</v>
      </c>
      <c r="I9" s="8">
        <v>191.38283</v>
      </c>
      <c r="J9" s="8">
        <v>2003.6981800000003</v>
      </c>
      <c r="K9" s="8">
        <f t="shared" si="0"/>
        <v>6110.512169999998</v>
      </c>
      <c r="L9" s="8">
        <f t="shared" si="1"/>
        <v>17478.351169999998</v>
      </c>
      <c r="M9" s="8">
        <f t="shared" si="2"/>
        <v>48.99601801633511</v>
      </c>
    </row>
    <row r="10" spans="1:13" ht="52.5">
      <c r="A10" s="7" t="s">
        <v>22</v>
      </c>
      <c r="B10" s="8" t="s">
        <v>23</v>
      </c>
      <c r="C10" s="8">
        <v>34920.43</v>
      </c>
      <c r="D10" s="8">
        <v>34920.43</v>
      </c>
      <c r="E10" s="8">
        <v>18852.085000000003</v>
      </c>
      <c r="F10" s="8">
        <v>10056.783549999998</v>
      </c>
      <c r="G10" s="8">
        <v>0</v>
      </c>
      <c r="H10" s="8">
        <v>9477.42525</v>
      </c>
      <c r="I10" s="8">
        <v>579.3583000000001</v>
      </c>
      <c r="J10" s="8">
        <v>3829.18894</v>
      </c>
      <c r="K10" s="8">
        <f t="shared" si="0"/>
        <v>8795.301450000004</v>
      </c>
      <c r="L10" s="8">
        <f t="shared" si="1"/>
        <v>24863.64645</v>
      </c>
      <c r="M10" s="8">
        <f t="shared" si="2"/>
        <v>53.34573629389002</v>
      </c>
    </row>
    <row r="11" spans="1:13" ht="26.25">
      <c r="A11" s="7" t="s">
        <v>24</v>
      </c>
      <c r="B11" s="8" t="s">
        <v>25</v>
      </c>
      <c r="C11" s="8">
        <v>807.9</v>
      </c>
      <c r="D11" s="8">
        <v>807.9</v>
      </c>
      <c r="E11" s="8">
        <v>183.89600000000002</v>
      </c>
      <c r="F11" s="8">
        <v>175.23181</v>
      </c>
      <c r="G11" s="8">
        <v>0</v>
      </c>
      <c r="H11" s="8">
        <v>175.23181</v>
      </c>
      <c r="I11" s="8">
        <v>0</v>
      </c>
      <c r="J11" s="8">
        <v>0</v>
      </c>
      <c r="K11" s="8">
        <f t="shared" si="0"/>
        <v>8.66419000000002</v>
      </c>
      <c r="L11" s="8">
        <f t="shared" si="1"/>
        <v>632.66819</v>
      </c>
      <c r="M11" s="8">
        <f t="shared" si="2"/>
        <v>95.28853808674467</v>
      </c>
    </row>
    <row r="12" spans="1:13" ht="26.25">
      <c r="A12" s="7" t="s">
        <v>26</v>
      </c>
      <c r="B12" s="8" t="s">
        <v>27</v>
      </c>
      <c r="C12" s="8">
        <v>2879.46</v>
      </c>
      <c r="D12" s="8">
        <v>2879.46</v>
      </c>
      <c r="E12" s="8">
        <v>1754.655</v>
      </c>
      <c r="F12" s="8">
        <v>886.4569100000001</v>
      </c>
      <c r="G12" s="8">
        <v>0</v>
      </c>
      <c r="H12" s="8">
        <v>807.4578600000001</v>
      </c>
      <c r="I12" s="8">
        <v>78.99905000000001</v>
      </c>
      <c r="J12" s="8">
        <v>335.88011000000006</v>
      </c>
      <c r="K12" s="8">
        <f t="shared" si="0"/>
        <v>868.1980899999999</v>
      </c>
      <c r="L12" s="8">
        <f t="shared" si="1"/>
        <v>1993.00309</v>
      </c>
      <c r="M12" s="8">
        <f t="shared" si="2"/>
        <v>50.52029658251907</v>
      </c>
    </row>
    <row r="13" spans="1:13" ht="26.25">
      <c r="A13" s="7" t="s">
        <v>28</v>
      </c>
      <c r="B13" s="8" t="s">
        <v>29</v>
      </c>
      <c r="C13" s="8">
        <v>579</v>
      </c>
      <c r="D13" s="8">
        <v>579</v>
      </c>
      <c r="E13" s="8">
        <v>353.31</v>
      </c>
      <c r="F13" s="8">
        <v>172.01459</v>
      </c>
      <c r="G13" s="8">
        <v>0</v>
      </c>
      <c r="H13" s="8">
        <v>160.89459</v>
      </c>
      <c r="I13" s="8">
        <v>11.12</v>
      </c>
      <c r="J13" s="8">
        <v>98.54488</v>
      </c>
      <c r="K13" s="8">
        <f t="shared" si="0"/>
        <v>181.29541</v>
      </c>
      <c r="L13" s="8">
        <f t="shared" si="1"/>
        <v>406.98541</v>
      </c>
      <c r="M13" s="8">
        <f t="shared" si="2"/>
        <v>48.686589680450595</v>
      </c>
    </row>
    <row r="14" spans="1:13" ht="26.25">
      <c r="A14" s="7" t="s">
        <v>30</v>
      </c>
      <c r="B14" s="8" t="s">
        <v>31</v>
      </c>
      <c r="C14" s="8">
        <v>862</v>
      </c>
      <c r="D14" s="8">
        <v>862</v>
      </c>
      <c r="E14" s="8">
        <v>549.015</v>
      </c>
      <c r="F14" s="8">
        <v>239.19056999999998</v>
      </c>
      <c r="G14" s="8">
        <v>0</v>
      </c>
      <c r="H14" s="8">
        <v>207.88466999999997</v>
      </c>
      <c r="I14" s="8">
        <v>31.3059</v>
      </c>
      <c r="J14" s="8">
        <v>115.46293000000001</v>
      </c>
      <c r="K14" s="8">
        <f t="shared" si="0"/>
        <v>309.82443</v>
      </c>
      <c r="L14" s="8">
        <f t="shared" si="1"/>
        <v>622.80943</v>
      </c>
      <c r="M14" s="8">
        <f t="shared" si="2"/>
        <v>43.56721947487773</v>
      </c>
    </row>
    <row r="15" spans="1:13" ht="26.25">
      <c r="A15" s="7" t="s">
        <v>32</v>
      </c>
      <c r="B15" s="8" t="s">
        <v>33</v>
      </c>
      <c r="C15" s="8">
        <v>205.2</v>
      </c>
      <c r="D15" s="8">
        <v>205.2</v>
      </c>
      <c r="E15" s="8">
        <v>129.279</v>
      </c>
      <c r="F15" s="8">
        <v>64.61738</v>
      </c>
      <c r="G15" s="8">
        <v>0</v>
      </c>
      <c r="H15" s="8">
        <v>57.44202</v>
      </c>
      <c r="I15" s="8">
        <v>7.17536</v>
      </c>
      <c r="J15" s="8">
        <v>30.36942</v>
      </c>
      <c r="K15" s="8">
        <f t="shared" si="0"/>
        <v>64.66162</v>
      </c>
      <c r="L15" s="8">
        <f t="shared" si="1"/>
        <v>140.58262</v>
      </c>
      <c r="M15" s="8">
        <f t="shared" si="2"/>
        <v>49.98288971913458</v>
      </c>
    </row>
    <row r="16" spans="1:13" ht="12.75">
      <c r="A16" s="7" t="s">
        <v>34</v>
      </c>
      <c r="B16" s="8" t="s">
        <v>35</v>
      </c>
      <c r="C16" s="8">
        <v>170</v>
      </c>
      <c r="D16" s="8">
        <v>170</v>
      </c>
      <c r="E16" s="8">
        <v>100.83</v>
      </c>
      <c r="F16" s="8">
        <v>56.0977</v>
      </c>
      <c r="G16" s="8">
        <v>0</v>
      </c>
      <c r="H16" s="8">
        <v>54.41666</v>
      </c>
      <c r="I16" s="8">
        <v>1.68104</v>
      </c>
      <c r="J16" s="8">
        <v>15.87945</v>
      </c>
      <c r="K16" s="8">
        <f t="shared" si="0"/>
        <v>44.732299999999995</v>
      </c>
      <c r="L16" s="8">
        <f t="shared" si="1"/>
        <v>113.9023</v>
      </c>
      <c r="M16" s="8">
        <f t="shared" si="2"/>
        <v>55.63592184865615</v>
      </c>
    </row>
    <row r="17" spans="1:13" ht="39">
      <c r="A17" s="7" t="s">
        <v>36</v>
      </c>
      <c r="B17" s="8" t="s">
        <v>37</v>
      </c>
      <c r="C17" s="8">
        <v>65.16</v>
      </c>
      <c r="D17" s="8">
        <v>65.16</v>
      </c>
      <c r="E17" s="8">
        <v>41.63</v>
      </c>
      <c r="F17" s="8">
        <v>32.58</v>
      </c>
      <c r="G17" s="8">
        <v>0</v>
      </c>
      <c r="H17" s="8">
        <v>32.58</v>
      </c>
      <c r="I17" s="8">
        <v>0</v>
      </c>
      <c r="J17" s="8">
        <v>0</v>
      </c>
      <c r="K17" s="8">
        <f t="shared" si="0"/>
        <v>9.050000000000004</v>
      </c>
      <c r="L17" s="8">
        <f t="shared" si="1"/>
        <v>32.58</v>
      </c>
      <c r="M17" s="8">
        <f t="shared" si="2"/>
        <v>78.26086956521738</v>
      </c>
    </row>
    <row r="18" spans="1:13" ht="12.75">
      <c r="A18" s="5" t="s">
        <v>38</v>
      </c>
      <c r="B18" s="6" t="s">
        <v>39</v>
      </c>
      <c r="C18" s="6">
        <v>36844.7</v>
      </c>
      <c r="D18" s="6">
        <v>36549.7</v>
      </c>
      <c r="E18" s="6">
        <v>17419.3</v>
      </c>
      <c r="F18" s="6">
        <v>10936.296799999998</v>
      </c>
      <c r="G18" s="6">
        <v>0</v>
      </c>
      <c r="H18" s="6">
        <v>10695.399949999999</v>
      </c>
      <c r="I18" s="6">
        <v>240.89685</v>
      </c>
      <c r="J18" s="6">
        <v>2611.57776</v>
      </c>
      <c r="K18" s="6">
        <f t="shared" si="0"/>
        <v>6483.003200000001</v>
      </c>
      <c r="L18" s="6">
        <f t="shared" si="1"/>
        <v>25613.4032</v>
      </c>
      <c r="M18" s="6">
        <f t="shared" si="2"/>
        <v>62.7826422416515</v>
      </c>
    </row>
    <row r="19" spans="1:13" ht="12.75">
      <c r="A19" s="7" t="s">
        <v>40</v>
      </c>
      <c r="B19" s="8" t="s">
        <v>41</v>
      </c>
      <c r="C19" s="8">
        <v>30014.422000000002</v>
      </c>
      <c r="D19" s="8">
        <v>29719.422000000002</v>
      </c>
      <c r="E19" s="8">
        <v>14466.924</v>
      </c>
      <c r="F19" s="8">
        <v>8968.60985</v>
      </c>
      <c r="G19" s="8">
        <v>0</v>
      </c>
      <c r="H19" s="8">
        <v>8752.540690000002</v>
      </c>
      <c r="I19" s="8">
        <v>216.06916</v>
      </c>
      <c r="J19" s="8">
        <v>2236.85781</v>
      </c>
      <c r="K19" s="8">
        <f t="shared" si="0"/>
        <v>5498.31415</v>
      </c>
      <c r="L19" s="8">
        <f t="shared" si="1"/>
        <v>20750.81215</v>
      </c>
      <c r="M19" s="8">
        <f t="shared" si="2"/>
        <v>61.993896214565034</v>
      </c>
    </row>
    <row r="20" spans="1:13" ht="26.25">
      <c r="A20" s="7" t="s">
        <v>42</v>
      </c>
      <c r="B20" s="8" t="s">
        <v>43</v>
      </c>
      <c r="C20" s="8">
        <v>1405.92</v>
      </c>
      <c r="D20" s="8">
        <v>1405.92</v>
      </c>
      <c r="E20" s="8">
        <v>693.831</v>
      </c>
      <c r="F20" s="8">
        <v>462.29625999999996</v>
      </c>
      <c r="G20" s="8">
        <v>0</v>
      </c>
      <c r="H20" s="8">
        <v>450.36084</v>
      </c>
      <c r="I20" s="8">
        <v>11.93542</v>
      </c>
      <c r="J20" s="8">
        <v>118.88494</v>
      </c>
      <c r="K20" s="8">
        <f t="shared" si="0"/>
        <v>231.53474000000006</v>
      </c>
      <c r="L20" s="8">
        <f t="shared" si="1"/>
        <v>943.6237400000001</v>
      </c>
      <c r="M20" s="8">
        <f t="shared" si="2"/>
        <v>66.62951929216192</v>
      </c>
    </row>
    <row r="21" spans="1:13" ht="26.25">
      <c r="A21" s="7" t="s">
        <v>44</v>
      </c>
      <c r="B21" s="8" t="s">
        <v>45</v>
      </c>
      <c r="C21" s="8">
        <v>3218.15</v>
      </c>
      <c r="D21" s="8">
        <v>3218.15</v>
      </c>
      <c r="E21" s="8">
        <v>1580.178</v>
      </c>
      <c r="F21" s="8">
        <v>991.79278</v>
      </c>
      <c r="G21" s="8">
        <v>0</v>
      </c>
      <c r="H21" s="8">
        <v>978.90051</v>
      </c>
      <c r="I21" s="8">
        <v>12.89227</v>
      </c>
      <c r="J21" s="8">
        <v>233.53411</v>
      </c>
      <c r="K21" s="8">
        <f t="shared" si="0"/>
        <v>588.3852200000001</v>
      </c>
      <c r="L21" s="8">
        <f t="shared" si="1"/>
        <v>2226.35722</v>
      </c>
      <c r="M21" s="8">
        <f t="shared" si="2"/>
        <v>62.764623985399105</v>
      </c>
    </row>
    <row r="22" spans="1:13" ht="12.75">
      <c r="A22" s="7" t="s">
        <v>46</v>
      </c>
      <c r="B22" s="8" t="s">
        <v>47</v>
      </c>
      <c r="C22" s="8">
        <v>60</v>
      </c>
      <c r="D22" s="8">
        <v>60</v>
      </c>
      <c r="E22" s="8">
        <v>23</v>
      </c>
      <c r="F22" s="8">
        <v>10.848090000000001</v>
      </c>
      <c r="G22" s="8">
        <v>0</v>
      </c>
      <c r="H22" s="8">
        <v>10.848090000000001</v>
      </c>
      <c r="I22" s="8">
        <v>0</v>
      </c>
      <c r="J22" s="8">
        <v>8.157729999999999</v>
      </c>
      <c r="K22" s="8">
        <f t="shared" si="0"/>
        <v>12.151909999999999</v>
      </c>
      <c r="L22" s="8">
        <f t="shared" si="1"/>
        <v>49.15191</v>
      </c>
      <c r="M22" s="8">
        <f t="shared" si="2"/>
        <v>47.165608695652175</v>
      </c>
    </row>
    <row r="23" spans="1:13" ht="66">
      <c r="A23" s="7" t="s">
        <v>48</v>
      </c>
      <c r="B23" s="8" t="s">
        <v>49</v>
      </c>
      <c r="C23" s="8">
        <v>711.308</v>
      </c>
      <c r="D23" s="8">
        <v>711.308</v>
      </c>
      <c r="E23" s="8">
        <v>299.567</v>
      </c>
      <c r="F23" s="8">
        <v>181.96545999999998</v>
      </c>
      <c r="G23" s="8">
        <v>0</v>
      </c>
      <c r="H23" s="8">
        <v>181.96545999999998</v>
      </c>
      <c r="I23" s="8">
        <v>0</v>
      </c>
      <c r="J23" s="8">
        <v>14.14317</v>
      </c>
      <c r="K23" s="8">
        <f t="shared" si="0"/>
        <v>117.60154000000003</v>
      </c>
      <c r="L23" s="8">
        <f t="shared" si="1"/>
        <v>529.34254</v>
      </c>
      <c r="M23" s="8">
        <f t="shared" si="2"/>
        <v>60.742825478106724</v>
      </c>
    </row>
    <row r="24" spans="1:13" ht="39">
      <c r="A24" s="7" t="s">
        <v>50</v>
      </c>
      <c r="B24" s="8" t="s">
        <v>51</v>
      </c>
      <c r="C24" s="8">
        <v>1434.9</v>
      </c>
      <c r="D24" s="8">
        <v>1434.9</v>
      </c>
      <c r="E24" s="8">
        <v>355.8</v>
      </c>
      <c r="F24" s="8">
        <v>320.78436</v>
      </c>
      <c r="G24" s="8">
        <v>0</v>
      </c>
      <c r="H24" s="8">
        <v>320.78436</v>
      </c>
      <c r="I24" s="8">
        <v>0</v>
      </c>
      <c r="J24" s="8">
        <v>0</v>
      </c>
      <c r="K24" s="8">
        <f t="shared" si="0"/>
        <v>35.01564000000002</v>
      </c>
      <c r="L24" s="8">
        <f t="shared" si="1"/>
        <v>1114.11564</v>
      </c>
      <c r="M24" s="8">
        <f t="shared" si="2"/>
        <v>90.15861720067453</v>
      </c>
    </row>
    <row r="25" spans="1:13" ht="26.25">
      <c r="A25" s="5" t="s">
        <v>52</v>
      </c>
      <c r="B25" s="6" t="s">
        <v>53</v>
      </c>
      <c r="C25" s="6">
        <v>68341.15</v>
      </c>
      <c r="D25" s="6">
        <v>69056.00854999998</v>
      </c>
      <c r="E25" s="6">
        <v>21460.02189000001</v>
      </c>
      <c r="F25" s="6">
        <v>17491.953349999996</v>
      </c>
      <c r="G25" s="6">
        <v>0</v>
      </c>
      <c r="H25" s="6">
        <v>17393.889889999995</v>
      </c>
      <c r="I25" s="6">
        <v>98.06346000000002</v>
      </c>
      <c r="J25" s="6">
        <v>3045.5104900000006</v>
      </c>
      <c r="K25" s="6">
        <f t="shared" si="0"/>
        <v>3968.0685400000148</v>
      </c>
      <c r="L25" s="6">
        <f t="shared" si="1"/>
        <v>51564.05519999999</v>
      </c>
      <c r="M25" s="6">
        <f t="shared" si="2"/>
        <v>81.50948512382895</v>
      </c>
    </row>
    <row r="26" spans="1:13" ht="105">
      <c r="A26" s="7" t="s">
        <v>54</v>
      </c>
      <c r="B26" s="19" t="s">
        <v>197</v>
      </c>
      <c r="C26" s="8">
        <v>8000</v>
      </c>
      <c r="D26" s="8">
        <v>8000</v>
      </c>
      <c r="E26" s="8">
        <v>3635.61965</v>
      </c>
      <c r="F26" s="8">
        <v>2759.94302</v>
      </c>
      <c r="G26" s="8">
        <v>0</v>
      </c>
      <c r="H26" s="8">
        <v>2759.94302</v>
      </c>
      <c r="I26" s="8">
        <v>0</v>
      </c>
      <c r="J26" s="8">
        <v>965.96735</v>
      </c>
      <c r="K26" s="8">
        <f t="shared" si="0"/>
        <v>875.6766299999999</v>
      </c>
      <c r="L26" s="8">
        <f t="shared" si="1"/>
        <v>5240.056979999999</v>
      </c>
      <c r="M26" s="8">
        <f t="shared" si="2"/>
        <v>75.91396476251305</v>
      </c>
    </row>
    <row r="27" spans="1:13" ht="105">
      <c r="A27" s="7" t="s">
        <v>55</v>
      </c>
      <c r="B27" s="19" t="s">
        <v>198</v>
      </c>
      <c r="C27" s="8">
        <v>25.18</v>
      </c>
      <c r="D27" s="8">
        <v>25.18</v>
      </c>
      <c r="E27" s="8">
        <v>8.420490000000001</v>
      </c>
      <c r="F27" s="8">
        <v>8.142900000000001</v>
      </c>
      <c r="G27" s="8">
        <v>0</v>
      </c>
      <c r="H27" s="8">
        <v>8.09387</v>
      </c>
      <c r="I27" s="8">
        <v>0.049030000000000004</v>
      </c>
      <c r="J27" s="8">
        <v>2.21829</v>
      </c>
      <c r="K27" s="8">
        <f t="shared" si="0"/>
        <v>0.27759</v>
      </c>
      <c r="L27" s="8">
        <f t="shared" si="1"/>
        <v>17.0371</v>
      </c>
      <c r="M27" s="8">
        <f t="shared" si="2"/>
        <v>96.703398495812</v>
      </c>
    </row>
    <row r="28" spans="1:13" ht="92.25">
      <c r="A28" s="7" t="s">
        <v>56</v>
      </c>
      <c r="B28" s="19" t="s">
        <v>190</v>
      </c>
      <c r="C28" s="8">
        <v>1.3</v>
      </c>
      <c r="D28" s="8">
        <v>1.3</v>
      </c>
      <c r="E28" s="8">
        <v>0</v>
      </c>
      <c r="F28" s="8">
        <v>0</v>
      </c>
      <c r="G28" s="8">
        <v>0</v>
      </c>
      <c r="H28" s="8">
        <v>0</v>
      </c>
      <c r="I28" s="8">
        <v>0</v>
      </c>
      <c r="J28" s="8">
        <v>0</v>
      </c>
      <c r="K28" s="8">
        <f t="shared" si="0"/>
        <v>0</v>
      </c>
      <c r="L28" s="8">
        <f t="shared" si="1"/>
        <v>1.3</v>
      </c>
      <c r="M28" s="8">
        <f t="shared" si="2"/>
        <v>0</v>
      </c>
    </row>
    <row r="29" spans="1:13" ht="105">
      <c r="A29" s="7" t="s">
        <v>57</v>
      </c>
      <c r="B29" s="19" t="s">
        <v>196</v>
      </c>
      <c r="C29" s="8">
        <v>1500</v>
      </c>
      <c r="D29" s="8">
        <v>1500</v>
      </c>
      <c r="E29" s="8">
        <v>602.41599</v>
      </c>
      <c r="F29" s="8">
        <v>581.02502</v>
      </c>
      <c r="G29" s="8">
        <v>0</v>
      </c>
      <c r="H29" s="8">
        <v>581.02502</v>
      </c>
      <c r="I29" s="8">
        <v>0</v>
      </c>
      <c r="J29" s="8">
        <v>213.96406</v>
      </c>
      <c r="K29" s="8">
        <f t="shared" si="0"/>
        <v>21.390969999999925</v>
      </c>
      <c r="L29" s="8">
        <f t="shared" si="1"/>
        <v>918.97498</v>
      </c>
      <c r="M29" s="8">
        <f t="shared" si="2"/>
        <v>96.4491364181751</v>
      </c>
    </row>
    <row r="30" spans="1:13" ht="105">
      <c r="A30" s="7" t="s">
        <v>58</v>
      </c>
      <c r="B30" s="19" t="s">
        <v>191</v>
      </c>
      <c r="C30" s="8">
        <v>1.1</v>
      </c>
      <c r="D30" s="8">
        <v>1.1</v>
      </c>
      <c r="E30" s="8">
        <v>1.07824</v>
      </c>
      <c r="F30" s="8">
        <v>1.07824</v>
      </c>
      <c r="G30" s="8">
        <v>0</v>
      </c>
      <c r="H30" s="8">
        <v>1.07824</v>
      </c>
      <c r="I30" s="8">
        <v>0</v>
      </c>
      <c r="J30" s="8">
        <v>0</v>
      </c>
      <c r="K30" s="8">
        <f t="shared" si="0"/>
        <v>0</v>
      </c>
      <c r="L30" s="8">
        <f t="shared" si="1"/>
        <v>0.02176</v>
      </c>
      <c r="M30" s="8">
        <f t="shared" si="2"/>
        <v>100</v>
      </c>
    </row>
    <row r="31" spans="1:13" ht="92.25">
      <c r="A31" s="7" t="s">
        <v>59</v>
      </c>
      <c r="B31" s="19" t="s">
        <v>60</v>
      </c>
      <c r="C31" s="8">
        <v>600</v>
      </c>
      <c r="D31" s="8">
        <v>600</v>
      </c>
      <c r="E31" s="8">
        <v>297.17955</v>
      </c>
      <c r="F31" s="8">
        <v>282.47760999999997</v>
      </c>
      <c r="G31" s="8">
        <v>0</v>
      </c>
      <c r="H31" s="8">
        <v>281.84616</v>
      </c>
      <c r="I31" s="8">
        <v>0.6314500000000001</v>
      </c>
      <c r="J31" s="8">
        <v>90.2506</v>
      </c>
      <c r="K31" s="8">
        <f t="shared" si="0"/>
        <v>14.701940000000036</v>
      </c>
      <c r="L31" s="8">
        <f t="shared" si="1"/>
        <v>317.52239000000003</v>
      </c>
      <c r="M31" s="8">
        <f t="shared" si="2"/>
        <v>95.05284263335076</v>
      </c>
    </row>
    <row r="32" spans="1:13" ht="92.25">
      <c r="A32" s="7" t="s">
        <v>61</v>
      </c>
      <c r="B32" s="19" t="s">
        <v>192</v>
      </c>
      <c r="C32" s="8">
        <v>1.2</v>
      </c>
      <c r="D32" s="8">
        <v>1.2</v>
      </c>
      <c r="E32" s="8">
        <v>0</v>
      </c>
      <c r="F32" s="8">
        <v>0</v>
      </c>
      <c r="G32" s="8">
        <v>0</v>
      </c>
      <c r="H32" s="8">
        <v>0</v>
      </c>
      <c r="I32" s="8">
        <v>0</v>
      </c>
      <c r="J32" s="8">
        <v>0</v>
      </c>
      <c r="K32" s="8">
        <f t="shared" si="0"/>
        <v>0</v>
      </c>
      <c r="L32" s="8">
        <f t="shared" si="1"/>
        <v>1.2</v>
      </c>
      <c r="M32" s="8">
        <f t="shared" si="2"/>
        <v>0</v>
      </c>
    </row>
    <row r="33" spans="1:13" ht="78.75">
      <c r="A33" s="7" t="s">
        <v>62</v>
      </c>
      <c r="B33" s="19" t="s">
        <v>193</v>
      </c>
      <c r="C33" s="8">
        <v>15</v>
      </c>
      <c r="D33" s="8">
        <v>15</v>
      </c>
      <c r="E33" s="8">
        <v>1.7833400000000001</v>
      </c>
      <c r="F33" s="8">
        <v>1.78334</v>
      </c>
      <c r="G33" s="8">
        <v>0</v>
      </c>
      <c r="H33" s="8">
        <v>1.78334</v>
      </c>
      <c r="I33" s="8">
        <v>0</v>
      </c>
      <c r="J33" s="8">
        <v>1.96544</v>
      </c>
      <c r="K33" s="8">
        <f t="shared" si="0"/>
        <v>0</v>
      </c>
      <c r="L33" s="8">
        <f t="shared" si="1"/>
        <v>13.216660000000001</v>
      </c>
      <c r="M33" s="8">
        <f t="shared" si="2"/>
        <v>99.99999999999999</v>
      </c>
    </row>
    <row r="34" spans="1:13" ht="132">
      <c r="A34" s="7" t="s">
        <v>63</v>
      </c>
      <c r="B34" s="20" t="s">
        <v>194</v>
      </c>
      <c r="C34" s="8">
        <v>0.2</v>
      </c>
      <c r="D34" s="8">
        <v>0.6</v>
      </c>
      <c r="E34" s="8">
        <v>0.6</v>
      </c>
      <c r="F34" s="8">
        <v>0.13956000000000002</v>
      </c>
      <c r="G34" s="8">
        <v>0</v>
      </c>
      <c r="H34" s="8">
        <v>0.13956000000000002</v>
      </c>
      <c r="I34" s="8">
        <v>0</v>
      </c>
      <c r="J34" s="8">
        <v>0.09894</v>
      </c>
      <c r="K34" s="8">
        <f t="shared" si="0"/>
        <v>0.46043999999999996</v>
      </c>
      <c r="L34" s="8">
        <f t="shared" si="1"/>
        <v>0.46043999999999996</v>
      </c>
      <c r="M34" s="8">
        <f t="shared" si="2"/>
        <v>23.26</v>
      </c>
    </row>
    <row r="35" spans="1:13" ht="39">
      <c r="A35" s="7" t="s">
        <v>64</v>
      </c>
      <c r="B35" s="18" t="s">
        <v>65</v>
      </c>
      <c r="C35" s="8">
        <v>40.7</v>
      </c>
      <c r="D35" s="8">
        <v>40.7</v>
      </c>
      <c r="E35" s="8">
        <v>8.9</v>
      </c>
      <c r="F35" s="8">
        <v>8.9</v>
      </c>
      <c r="G35" s="8">
        <v>0</v>
      </c>
      <c r="H35" s="8">
        <v>8.9</v>
      </c>
      <c r="I35" s="8">
        <v>0</v>
      </c>
      <c r="J35" s="8">
        <v>0</v>
      </c>
      <c r="K35" s="8">
        <f t="shared" si="0"/>
        <v>0</v>
      </c>
      <c r="L35" s="8">
        <f t="shared" si="1"/>
        <v>31.800000000000004</v>
      </c>
      <c r="M35" s="8">
        <f t="shared" si="2"/>
        <v>100</v>
      </c>
    </row>
    <row r="36" spans="1:13" ht="26.25">
      <c r="A36" s="7" t="s">
        <v>66</v>
      </c>
      <c r="B36" s="18" t="s">
        <v>67</v>
      </c>
      <c r="C36" s="8">
        <v>590</v>
      </c>
      <c r="D36" s="8">
        <v>590</v>
      </c>
      <c r="E36" s="8">
        <v>580.39</v>
      </c>
      <c r="F36" s="8">
        <v>150</v>
      </c>
      <c r="G36" s="8">
        <v>0</v>
      </c>
      <c r="H36" s="8">
        <v>150</v>
      </c>
      <c r="I36" s="8">
        <v>0</v>
      </c>
      <c r="J36" s="8">
        <v>562.56136</v>
      </c>
      <c r="K36" s="8">
        <f t="shared" si="0"/>
        <v>430.39</v>
      </c>
      <c r="L36" s="8">
        <f t="shared" si="1"/>
        <v>440</v>
      </c>
      <c r="M36" s="8">
        <f t="shared" si="2"/>
        <v>25.844690639053052</v>
      </c>
    </row>
    <row r="37" spans="1:13" ht="92.25">
      <c r="A37" s="7" t="s">
        <v>68</v>
      </c>
      <c r="B37" s="18" t="s">
        <v>195</v>
      </c>
      <c r="C37" s="8">
        <v>300</v>
      </c>
      <c r="D37" s="8">
        <v>300</v>
      </c>
      <c r="E37" s="8">
        <v>119.21303</v>
      </c>
      <c r="F37" s="8">
        <v>104.973</v>
      </c>
      <c r="G37" s="8">
        <v>0</v>
      </c>
      <c r="H37" s="8">
        <v>104.973</v>
      </c>
      <c r="I37" s="8">
        <v>0</v>
      </c>
      <c r="J37" s="8">
        <v>36.60038</v>
      </c>
      <c r="K37" s="8">
        <f t="shared" si="0"/>
        <v>14.240030000000004</v>
      </c>
      <c r="L37" s="8">
        <f t="shared" si="1"/>
        <v>195.027</v>
      </c>
      <c r="M37" s="8">
        <f t="shared" si="2"/>
        <v>88.05497184326244</v>
      </c>
    </row>
    <row r="38" spans="1:13" ht="92.25">
      <c r="A38" s="7" t="s">
        <v>69</v>
      </c>
      <c r="B38" s="18" t="s">
        <v>195</v>
      </c>
      <c r="C38" s="8">
        <v>3.82</v>
      </c>
      <c r="D38" s="8">
        <v>3.82</v>
      </c>
      <c r="E38" s="8">
        <v>0.54912</v>
      </c>
      <c r="F38" s="8">
        <v>0.5433800000000001</v>
      </c>
      <c r="G38" s="8">
        <v>0</v>
      </c>
      <c r="H38" s="8">
        <v>0.53912</v>
      </c>
      <c r="I38" s="8">
        <v>0.00426</v>
      </c>
      <c r="J38" s="8">
        <v>1.0867600000000002</v>
      </c>
      <c r="K38" s="8">
        <f aca="true" t="shared" si="3" ref="K38:K69">E38-F38</f>
        <v>0.005739999999999967</v>
      </c>
      <c r="L38" s="8">
        <f aca="true" t="shared" si="4" ref="L38:L69">D38-F38</f>
        <v>3.27662</v>
      </c>
      <c r="M38" s="8">
        <f aca="true" t="shared" si="5" ref="M38:M69">IF(E38=0,0,(F38/E38)*100)</f>
        <v>98.95469114219115</v>
      </c>
    </row>
    <row r="39" spans="1:13" ht="12.75">
      <c r="A39" s="7" t="s">
        <v>70</v>
      </c>
      <c r="B39" s="8" t="s">
        <v>71</v>
      </c>
      <c r="C39" s="8">
        <v>484</v>
      </c>
      <c r="D39" s="8">
        <v>484</v>
      </c>
      <c r="E39" s="8">
        <v>126</v>
      </c>
      <c r="F39" s="8">
        <v>105.66911999999999</v>
      </c>
      <c r="G39" s="8">
        <v>0</v>
      </c>
      <c r="H39" s="8">
        <v>105.66911999999999</v>
      </c>
      <c r="I39" s="8">
        <v>0</v>
      </c>
      <c r="J39" s="8">
        <v>0</v>
      </c>
      <c r="K39" s="8">
        <f t="shared" si="3"/>
        <v>20.330880000000008</v>
      </c>
      <c r="L39" s="8">
        <f t="shared" si="4"/>
        <v>378.33088</v>
      </c>
      <c r="M39" s="8">
        <f t="shared" si="5"/>
        <v>83.86438095238094</v>
      </c>
    </row>
    <row r="40" spans="1:13" ht="26.25">
      <c r="A40" s="7" t="s">
        <v>72</v>
      </c>
      <c r="B40" s="8" t="s">
        <v>73</v>
      </c>
      <c r="C40" s="8">
        <v>10285</v>
      </c>
      <c r="D40" s="8">
        <v>8585</v>
      </c>
      <c r="E40" s="8">
        <v>2049</v>
      </c>
      <c r="F40" s="8">
        <v>1779.9183500000001</v>
      </c>
      <c r="G40" s="8">
        <v>0</v>
      </c>
      <c r="H40" s="8">
        <v>1779.25997</v>
      </c>
      <c r="I40" s="8">
        <v>0.65838</v>
      </c>
      <c r="J40" s="8">
        <v>0</v>
      </c>
      <c r="K40" s="8">
        <f t="shared" si="3"/>
        <v>269.08164999999985</v>
      </c>
      <c r="L40" s="8">
        <f t="shared" si="4"/>
        <v>6805.08165</v>
      </c>
      <c r="M40" s="8">
        <f t="shared" si="5"/>
        <v>86.8676598340654</v>
      </c>
    </row>
    <row r="41" spans="1:13" ht="12.75">
      <c r="A41" s="7" t="s">
        <v>74</v>
      </c>
      <c r="B41" s="8" t="s">
        <v>75</v>
      </c>
      <c r="C41" s="8">
        <v>22330.6</v>
      </c>
      <c r="D41" s="8">
        <v>22330.6</v>
      </c>
      <c r="E41" s="8">
        <v>5455.9</v>
      </c>
      <c r="F41" s="8">
        <v>5068.42504</v>
      </c>
      <c r="G41" s="8">
        <v>0</v>
      </c>
      <c r="H41" s="8">
        <v>5068.42504</v>
      </c>
      <c r="I41" s="8">
        <v>0</v>
      </c>
      <c r="J41" s="8">
        <v>0</v>
      </c>
      <c r="K41" s="8">
        <f t="shared" si="3"/>
        <v>387.47495999999956</v>
      </c>
      <c r="L41" s="8">
        <f t="shared" si="4"/>
        <v>17262.174959999997</v>
      </c>
      <c r="M41" s="8">
        <f t="shared" si="5"/>
        <v>92.89805604941441</v>
      </c>
    </row>
    <row r="42" spans="1:13" ht="26.25">
      <c r="A42" s="7" t="s">
        <v>76</v>
      </c>
      <c r="B42" s="8" t="s">
        <v>77</v>
      </c>
      <c r="C42" s="8">
        <v>2520</v>
      </c>
      <c r="D42" s="8">
        <v>2520</v>
      </c>
      <c r="E42" s="8">
        <v>504</v>
      </c>
      <c r="F42" s="8">
        <v>388.5465</v>
      </c>
      <c r="G42" s="8">
        <v>0</v>
      </c>
      <c r="H42" s="8">
        <v>388.5465</v>
      </c>
      <c r="I42" s="8">
        <v>0</v>
      </c>
      <c r="J42" s="8">
        <v>0</v>
      </c>
      <c r="K42" s="8">
        <f t="shared" si="3"/>
        <v>115.45350000000002</v>
      </c>
      <c r="L42" s="8">
        <f t="shared" si="4"/>
        <v>2131.4535</v>
      </c>
      <c r="M42" s="8">
        <f t="shared" si="5"/>
        <v>77.09255952380953</v>
      </c>
    </row>
    <row r="43" spans="1:13" ht="12.75">
      <c r="A43" s="7" t="s">
        <v>78</v>
      </c>
      <c r="B43" s="8" t="s">
        <v>79</v>
      </c>
      <c r="C43" s="8">
        <v>4800</v>
      </c>
      <c r="D43" s="8">
        <v>4800</v>
      </c>
      <c r="E43" s="8">
        <v>941</v>
      </c>
      <c r="F43" s="8">
        <v>935.19151</v>
      </c>
      <c r="G43" s="8">
        <v>0</v>
      </c>
      <c r="H43" s="8">
        <v>935.19151</v>
      </c>
      <c r="I43" s="8">
        <v>0</v>
      </c>
      <c r="J43" s="8">
        <v>0</v>
      </c>
      <c r="K43" s="8">
        <f t="shared" si="3"/>
        <v>5.808490000000006</v>
      </c>
      <c r="L43" s="8">
        <f t="shared" si="4"/>
        <v>3864.80849</v>
      </c>
      <c r="M43" s="8">
        <f t="shared" si="5"/>
        <v>99.38273219978745</v>
      </c>
    </row>
    <row r="44" spans="1:13" ht="12.75">
      <c r="A44" s="7" t="s">
        <v>80</v>
      </c>
      <c r="B44" s="8" t="s">
        <v>81</v>
      </c>
      <c r="C44" s="8">
        <v>660</v>
      </c>
      <c r="D44" s="8">
        <v>660</v>
      </c>
      <c r="E44" s="8">
        <v>180</v>
      </c>
      <c r="F44" s="8">
        <v>171.23113</v>
      </c>
      <c r="G44" s="8">
        <v>0</v>
      </c>
      <c r="H44" s="8">
        <v>170.45953</v>
      </c>
      <c r="I44" s="8">
        <v>0.7716000000000001</v>
      </c>
      <c r="J44" s="8">
        <v>0</v>
      </c>
      <c r="K44" s="8">
        <f t="shared" si="3"/>
        <v>8.768869999999993</v>
      </c>
      <c r="L44" s="8">
        <f t="shared" si="4"/>
        <v>488.76887</v>
      </c>
      <c r="M44" s="8">
        <f t="shared" si="5"/>
        <v>95.12840555555556</v>
      </c>
    </row>
    <row r="45" spans="1:13" ht="12.75">
      <c r="A45" s="7" t="s">
        <v>82</v>
      </c>
      <c r="B45" s="8" t="s">
        <v>83</v>
      </c>
      <c r="C45" s="8">
        <v>54.4</v>
      </c>
      <c r="D45" s="8">
        <v>54.4</v>
      </c>
      <c r="E45" s="8">
        <v>30</v>
      </c>
      <c r="F45" s="8">
        <v>24.637529999999998</v>
      </c>
      <c r="G45" s="8">
        <v>0</v>
      </c>
      <c r="H45" s="8">
        <v>24.637529999999998</v>
      </c>
      <c r="I45" s="8">
        <v>0</v>
      </c>
      <c r="J45" s="8">
        <v>0</v>
      </c>
      <c r="K45" s="8">
        <f t="shared" si="3"/>
        <v>5.362470000000002</v>
      </c>
      <c r="L45" s="8">
        <f t="shared" si="4"/>
        <v>29.76247</v>
      </c>
      <c r="M45" s="8">
        <f t="shared" si="5"/>
        <v>82.12509999999999</v>
      </c>
    </row>
    <row r="46" spans="1:13" ht="26.25">
      <c r="A46" s="7" t="s">
        <v>84</v>
      </c>
      <c r="B46" s="8" t="s">
        <v>85</v>
      </c>
      <c r="C46" s="8">
        <v>726</v>
      </c>
      <c r="D46" s="8">
        <v>2426</v>
      </c>
      <c r="E46" s="8">
        <v>596</v>
      </c>
      <c r="F46" s="8">
        <v>574.72751</v>
      </c>
      <c r="G46" s="8">
        <v>0</v>
      </c>
      <c r="H46" s="8">
        <v>574.72751</v>
      </c>
      <c r="I46" s="8">
        <v>0</v>
      </c>
      <c r="J46" s="8">
        <v>0</v>
      </c>
      <c r="K46" s="8">
        <f t="shared" si="3"/>
        <v>21.272489999999948</v>
      </c>
      <c r="L46" s="8">
        <f t="shared" si="4"/>
        <v>1851.2724899999998</v>
      </c>
      <c r="M46" s="8">
        <f t="shared" si="5"/>
        <v>96.43079026845639</v>
      </c>
    </row>
    <row r="47" spans="1:13" ht="39">
      <c r="A47" s="7" t="s">
        <v>86</v>
      </c>
      <c r="B47" s="8" t="s">
        <v>87</v>
      </c>
      <c r="C47" s="8">
        <v>4842.8</v>
      </c>
      <c r="D47" s="8">
        <v>4842.4</v>
      </c>
      <c r="E47" s="8">
        <v>2007.45178</v>
      </c>
      <c r="F47" s="8">
        <v>1741.16333</v>
      </c>
      <c r="G47" s="8">
        <v>0</v>
      </c>
      <c r="H47" s="8">
        <v>1741.16333</v>
      </c>
      <c r="I47" s="8">
        <v>0</v>
      </c>
      <c r="J47" s="8">
        <v>622.0398700000001</v>
      </c>
      <c r="K47" s="8">
        <f t="shared" si="3"/>
        <v>266.28845</v>
      </c>
      <c r="L47" s="8">
        <f t="shared" si="4"/>
        <v>3101.2366699999993</v>
      </c>
      <c r="M47" s="8">
        <f t="shared" si="5"/>
        <v>86.7350014255386</v>
      </c>
    </row>
    <row r="48" spans="1:13" ht="52.5">
      <c r="A48" s="7" t="s">
        <v>88</v>
      </c>
      <c r="B48" s="8" t="s">
        <v>89</v>
      </c>
      <c r="C48" s="8">
        <v>20</v>
      </c>
      <c r="D48" s="8">
        <v>20</v>
      </c>
      <c r="E48" s="8">
        <v>7.090590000000001</v>
      </c>
      <c r="F48" s="8">
        <v>7.090590000000001</v>
      </c>
      <c r="G48" s="8">
        <v>0</v>
      </c>
      <c r="H48" s="8">
        <v>7.08351</v>
      </c>
      <c r="I48" s="8">
        <v>0.00708</v>
      </c>
      <c r="J48" s="8">
        <v>1.46454</v>
      </c>
      <c r="K48" s="8">
        <f t="shared" si="3"/>
        <v>0</v>
      </c>
      <c r="L48" s="8">
        <f t="shared" si="4"/>
        <v>12.90941</v>
      </c>
      <c r="M48" s="8">
        <f t="shared" si="5"/>
        <v>100</v>
      </c>
    </row>
    <row r="49" spans="1:13" ht="26.25">
      <c r="A49" s="7" t="s">
        <v>90</v>
      </c>
      <c r="B49" s="8" t="s">
        <v>91</v>
      </c>
      <c r="C49" s="8">
        <v>6.5</v>
      </c>
      <c r="D49" s="8">
        <v>6.5</v>
      </c>
      <c r="E49" s="8">
        <v>6.361560000000001</v>
      </c>
      <c r="F49" s="8">
        <v>6.361560000000001</v>
      </c>
      <c r="G49" s="8">
        <v>0</v>
      </c>
      <c r="H49" s="8">
        <v>6.361560000000001</v>
      </c>
      <c r="I49" s="8">
        <v>0</v>
      </c>
      <c r="J49" s="8">
        <v>0</v>
      </c>
      <c r="K49" s="8">
        <f t="shared" si="3"/>
        <v>0</v>
      </c>
      <c r="L49" s="8">
        <f t="shared" si="4"/>
        <v>0.13843999999999923</v>
      </c>
      <c r="M49" s="8">
        <f t="shared" si="5"/>
        <v>100</v>
      </c>
    </row>
    <row r="50" spans="1:13" ht="26.25">
      <c r="A50" s="7" t="s">
        <v>92</v>
      </c>
      <c r="B50" s="8" t="s">
        <v>93</v>
      </c>
      <c r="C50" s="8">
        <v>170</v>
      </c>
      <c r="D50" s="8">
        <v>87.85855000000001</v>
      </c>
      <c r="E50" s="8">
        <v>87.85855000000001</v>
      </c>
      <c r="F50" s="8">
        <v>52.05</v>
      </c>
      <c r="G50" s="8">
        <v>0</v>
      </c>
      <c r="H50" s="8">
        <v>52.05</v>
      </c>
      <c r="I50" s="8">
        <v>0</v>
      </c>
      <c r="J50" s="8">
        <v>3.15</v>
      </c>
      <c r="K50" s="8">
        <f t="shared" si="3"/>
        <v>35.80855000000001</v>
      </c>
      <c r="L50" s="8">
        <f t="shared" si="4"/>
        <v>35.80855000000001</v>
      </c>
      <c r="M50" s="8">
        <f t="shared" si="5"/>
        <v>59.242953588466904</v>
      </c>
    </row>
    <row r="51" spans="1:13" ht="26.25">
      <c r="A51" s="7" t="s">
        <v>94</v>
      </c>
      <c r="B51" s="8" t="s">
        <v>95</v>
      </c>
      <c r="C51" s="8">
        <v>65.1</v>
      </c>
      <c r="D51" s="8">
        <v>65.1</v>
      </c>
      <c r="E51" s="8">
        <v>8.72</v>
      </c>
      <c r="F51" s="8">
        <v>2.415</v>
      </c>
      <c r="G51" s="8">
        <v>0</v>
      </c>
      <c r="H51" s="8">
        <v>0.8270000000000001</v>
      </c>
      <c r="I51" s="8">
        <v>1.588</v>
      </c>
      <c r="J51" s="8">
        <v>6.519</v>
      </c>
      <c r="K51" s="8">
        <f t="shared" si="3"/>
        <v>6.305000000000001</v>
      </c>
      <c r="L51" s="8">
        <f t="shared" si="4"/>
        <v>62.684999999999995</v>
      </c>
      <c r="M51" s="8">
        <f t="shared" si="5"/>
        <v>27.694954128440365</v>
      </c>
    </row>
    <row r="52" spans="1:13" ht="26.25">
      <c r="A52" s="7" t="s">
        <v>96</v>
      </c>
      <c r="B52" s="8" t="s">
        <v>97</v>
      </c>
      <c r="C52" s="8">
        <v>494.2</v>
      </c>
      <c r="D52" s="8">
        <v>494.2</v>
      </c>
      <c r="E52" s="8">
        <v>269.5</v>
      </c>
      <c r="F52" s="8">
        <v>118.65853</v>
      </c>
      <c r="G52" s="8">
        <v>0</v>
      </c>
      <c r="H52" s="8">
        <v>93.05118</v>
      </c>
      <c r="I52" s="8">
        <v>25.60735</v>
      </c>
      <c r="J52" s="8">
        <v>88.21844</v>
      </c>
      <c r="K52" s="8">
        <f t="shared" si="3"/>
        <v>150.84147000000002</v>
      </c>
      <c r="L52" s="8">
        <f t="shared" si="4"/>
        <v>375.54147</v>
      </c>
      <c r="M52" s="8">
        <f t="shared" si="5"/>
        <v>44.02913914656772</v>
      </c>
    </row>
    <row r="53" spans="1:13" ht="26.25">
      <c r="A53" s="7" t="s">
        <v>98</v>
      </c>
      <c r="B53" s="8" t="s">
        <v>99</v>
      </c>
      <c r="C53" s="8">
        <v>20</v>
      </c>
      <c r="D53" s="8">
        <v>20</v>
      </c>
      <c r="E53" s="8">
        <v>5.4</v>
      </c>
      <c r="F53" s="8">
        <v>3.4227</v>
      </c>
      <c r="G53" s="8">
        <v>0</v>
      </c>
      <c r="H53" s="8">
        <v>0</v>
      </c>
      <c r="I53" s="8">
        <v>3.4227</v>
      </c>
      <c r="J53" s="8">
        <v>4.7088</v>
      </c>
      <c r="K53" s="8">
        <f t="shared" si="3"/>
        <v>1.9773000000000005</v>
      </c>
      <c r="L53" s="8">
        <f t="shared" si="4"/>
        <v>16.5773</v>
      </c>
      <c r="M53" s="8">
        <f t="shared" si="5"/>
        <v>63.383333333333326</v>
      </c>
    </row>
    <row r="54" spans="1:13" ht="26.25">
      <c r="A54" s="7" t="s">
        <v>100</v>
      </c>
      <c r="B54" s="8" t="s">
        <v>101</v>
      </c>
      <c r="C54" s="8">
        <v>10</v>
      </c>
      <c r="D54" s="8">
        <v>10</v>
      </c>
      <c r="E54" s="8">
        <v>10</v>
      </c>
      <c r="F54" s="8">
        <v>0.54</v>
      </c>
      <c r="G54" s="8">
        <v>0</v>
      </c>
      <c r="H54" s="8">
        <v>0</v>
      </c>
      <c r="I54" s="8">
        <v>0.54</v>
      </c>
      <c r="J54" s="8">
        <v>0.54</v>
      </c>
      <c r="K54" s="8">
        <f t="shared" si="3"/>
        <v>9.46</v>
      </c>
      <c r="L54" s="8">
        <f t="shared" si="4"/>
        <v>9.46</v>
      </c>
      <c r="M54" s="8">
        <f t="shared" si="5"/>
        <v>5.4</v>
      </c>
    </row>
    <row r="55" spans="1:13" ht="66">
      <c r="A55" s="7" t="s">
        <v>102</v>
      </c>
      <c r="B55" s="8" t="s">
        <v>103</v>
      </c>
      <c r="C55" s="8">
        <v>110.45</v>
      </c>
      <c r="D55" s="8">
        <v>110.45</v>
      </c>
      <c r="E55" s="8">
        <v>61</v>
      </c>
      <c r="F55" s="8">
        <v>50.442</v>
      </c>
      <c r="G55" s="8">
        <v>0</v>
      </c>
      <c r="H55" s="8">
        <v>50.442</v>
      </c>
      <c r="I55" s="8">
        <v>0</v>
      </c>
      <c r="J55" s="8">
        <v>0</v>
      </c>
      <c r="K55" s="8">
        <f t="shared" si="3"/>
        <v>10.558</v>
      </c>
      <c r="L55" s="8">
        <f t="shared" si="4"/>
        <v>60.008</v>
      </c>
      <c r="M55" s="8">
        <f t="shared" si="5"/>
        <v>82.69180327868852</v>
      </c>
    </row>
    <row r="56" spans="1:13" ht="39">
      <c r="A56" s="7" t="s">
        <v>104</v>
      </c>
      <c r="B56" s="8" t="s">
        <v>105</v>
      </c>
      <c r="C56" s="8">
        <v>1252.5</v>
      </c>
      <c r="D56" s="8">
        <v>1612.5</v>
      </c>
      <c r="E56" s="8">
        <v>1118.39</v>
      </c>
      <c r="F56" s="8">
        <v>470.47998</v>
      </c>
      <c r="G56" s="8">
        <v>0</v>
      </c>
      <c r="H56" s="8">
        <v>456.5310300000001</v>
      </c>
      <c r="I56" s="8">
        <v>13.94895</v>
      </c>
      <c r="J56" s="8">
        <v>276.68557</v>
      </c>
      <c r="K56" s="8">
        <f t="shared" si="3"/>
        <v>647.91002</v>
      </c>
      <c r="L56" s="8">
        <f t="shared" si="4"/>
        <v>1142.02002</v>
      </c>
      <c r="M56" s="8">
        <f t="shared" si="5"/>
        <v>42.06761326549772</v>
      </c>
    </row>
    <row r="57" spans="1:13" ht="78.75">
      <c r="A57" s="7" t="s">
        <v>106</v>
      </c>
      <c r="B57" s="8" t="s">
        <v>107</v>
      </c>
      <c r="C57" s="8">
        <v>293.9</v>
      </c>
      <c r="D57" s="8">
        <v>293.9</v>
      </c>
      <c r="E57" s="8">
        <v>105</v>
      </c>
      <c r="F57" s="8">
        <v>59.51126</v>
      </c>
      <c r="G57" s="8">
        <v>0</v>
      </c>
      <c r="H57" s="8">
        <v>59.508230000000005</v>
      </c>
      <c r="I57" s="8">
        <v>0.0030299999999999997</v>
      </c>
      <c r="J57" s="8">
        <v>32.36976</v>
      </c>
      <c r="K57" s="8">
        <f t="shared" si="3"/>
        <v>45.48874</v>
      </c>
      <c r="L57" s="8">
        <f t="shared" si="4"/>
        <v>234.38873999999998</v>
      </c>
      <c r="M57" s="8">
        <f t="shared" si="5"/>
        <v>56.67739047619048</v>
      </c>
    </row>
    <row r="58" spans="1:13" ht="39">
      <c r="A58" s="7" t="s">
        <v>108</v>
      </c>
      <c r="B58" s="8" t="s">
        <v>109</v>
      </c>
      <c r="C58" s="8">
        <v>309.2</v>
      </c>
      <c r="D58" s="8">
        <v>746.2</v>
      </c>
      <c r="E58" s="8">
        <v>726</v>
      </c>
      <c r="F58" s="8">
        <v>215.16634000000002</v>
      </c>
      <c r="G58" s="8">
        <v>0</v>
      </c>
      <c r="H58" s="8">
        <v>170.33145000000002</v>
      </c>
      <c r="I58" s="8">
        <v>44.83489</v>
      </c>
      <c r="J58" s="8">
        <v>102.43936000000001</v>
      </c>
      <c r="K58" s="8">
        <f t="shared" si="3"/>
        <v>510.83366</v>
      </c>
      <c r="L58" s="8">
        <f t="shared" si="4"/>
        <v>531.03366</v>
      </c>
      <c r="M58" s="8">
        <f t="shared" si="5"/>
        <v>29.63723691460055</v>
      </c>
    </row>
    <row r="59" spans="1:13" ht="78.75">
      <c r="A59" s="7" t="s">
        <v>110</v>
      </c>
      <c r="B59" s="8" t="s">
        <v>111</v>
      </c>
      <c r="C59" s="8">
        <v>140</v>
      </c>
      <c r="D59" s="8">
        <v>140</v>
      </c>
      <c r="E59" s="8">
        <v>64</v>
      </c>
      <c r="F59" s="8">
        <v>39</v>
      </c>
      <c r="G59" s="8">
        <v>0</v>
      </c>
      <c r="H59" s="8">
        <v>35</v>
      </c>
      <c r="I59" s="8">
        <v>4</v>
      </c>
      <c r="J59" s="8">
        <v>25.23771</v>
      </c>
      <c r="K59" s="8">
        <f t="shared" si="3"/>
        <v>25</v>
      </c>
      <c r="L59" s="8">
        <f t="shared" si="4"/>
        <v>101</v>
      </c>
      <c r="M59" s="8">
        <f t="shared" si="5"/>
        <v>60.9375</v>
      </c>
    </row>
    <row r="60" spans="1:13" ht="26.25">
      <c r="A60" s="7" t="s">
        <v>112</v>
      </c>
      <c r="B60" s="8" t="s">
        <v>113</v>
      </c>
      <c r="C60" s="8">
        <v>28</v>
      </c>
      <c r="D60" s="8">
        <v>28</v>
      </c>
      <c r="E60" s="8">
        <v>27.2</v>
      </c>
      <c r="F60" s="8">
        <v>1.91886</v>
      </c>
      <c r="G60" s="8">
        <v>0</v>
      </c>
      <c r="H60" s="8">
        <v>1.91886</v>
      </c>
      <c r="I60" s="8">
        <v>0</v>
      </c>
      <c r="J60" s="8">
        <v>5.76426</v>
      </c>
      <c r="K60" s="8">
        <f t="shared" si="3"/>
        <v>25.28114</v>
      </c>
      <c r="L60" s="8">
        <f t="shared" si="4"/>
        <v>26.08114</v>
      </c>
      <c r="M60" s="8">
        <f t="shared" si="5"/>
        <v>7.054632352941177</v>
      </c>
    </row>
    <row r="61" spans="1:13" ht="26.25">
      <c r="A61" s="7" t="s">
        <v>114</v>
      </c>
      <c r="B61" s="8" t="s">
        <v>115</v>
      </c>
      <c r="C61" s="8">
        <v>7640</v>
      </c>
      <c r="D61" s="8">
        <v>7640</v>
      </c>
      <c r="E61" s="8">
        <v>1818</v>
      </c>
      <c r="F61" s="8">
        <v>1776.3804400000001</v>
      </c>
      <c r="G61" s="8">
        <v>0</v>
      </c>
      <c r="H61" s="8">
        <v>1774.3837</v>
      </c>
      <c r="I61" s="8">
        <v>1.9967400000000002</v>
      </c>
      <c r="J61" s="8">
        <v>1.66</v>
      </c>
      <c r="K61" s="8">
        <f t="shared" si="3"/>
        <v>41.619559999999865</v>
      </c>
      <c r="L61" s="8">
        <f t="shared" si="4"/>
        <v>5863.61956</v>
      </c>
      <c r="M61" s="8">
        <f t="shared" si="5"/>
        <v>97.71069526952697</v>
      </c>
    </row>
    <row r="62" spans="1:13" ht="12.75">
      <c r="A62" s="5" t="s">
        <v>116</v>
      </c>
      <c r="B62" s="6" t="s">
        <v>117</v>
      </c>
      <c r="C62" s="6">
        <v>7679</v>
      </c>
      <c r="D62" s="6">
        <v>7679</v>
      </c>
      <c r="E62" s="6">
        <v>3395</v>
      </c>
      <c r="F62" s="6">
        <v>681.8819</v>
      </c>
      <c r="G62" s="6">
        <v>0</v>
      </c>
      <c r="H62" s="6">
        <v>501.10407000000004</v>
      </c>
      <c r="I62" s="6">
        <v>180.77783</v>
      </c>
      <c r="J62" s="6">
        <v>1008.98841</v>
      </c>
      <c r="K62" s="6">
        <f t="shared" si="3"/>
        <v>2713.1181</v>
      </c>
      <c r="L62" s="6">
        <f t="shared" si="4"/>
        <v>6997.1181</v>
      </c>
      <c r="M62" s="6">
        <f t="shared" si="5"/>
        <v>20.08488659793814</v>
      </c>
    </row>
    <row r="63" spans="1:13" ht="39">
      <c r="A63" s="7" t="s">
        <v>118</v>
      </c>
      <c r="B63" s="8" t="s">
        <v>119</v>
      </c>
      <c r="C63" s="8">
        <v>70</v>
      </c>
      <c r="D63" s="8">
        <v>70</v>
      </c>
      <c r="E63" s="8">
        <v>70</v>
      </c>
      <c r="F63" s="8">
        <v>25.45475</v>
      </c>
      <c r="G63" s="8">
        <v>0</v>
      </c>
      <c r="H63" s="8">
        <v>25.391750000000002</v>
      </c>
      <c r="I63" s="8">
        <v>0.063</v>
      </c>
      <c r="J63" s="8">
        <v>16.49994</v>
      </c>
      <c r="K63" s="8">
        <f t="shared" si="3"/>
        <v>44.545249999999996</v>
      </c>
      <c r="L63" s="8">
        <f t="shared" si="4"/>
        <v>44.545249999999996</v>
      </c>
      <c r="M63" s="8">
        <f t="shared" si="5"/>
        <v>36.36392857142857</v>
      </c>
    </row>
    <row r="64" spans="1:13" ht="12.75">
      <c r="A64" s="7" t="s">
        <v>120</v>
      </c>
      <c r="B64" s="8" t="s">
        <v>121</v>
      </c>
      <c r="C64" s="8">
        <v>7609</v>
      </c>
      <c r="D64" s="8">
        <v>7609</v>
      </c>
      <c r="E64" s="8">
        <v>3325</v>
      </c>
      <c r="F64" s="8">
        <v>656.42715</v>
      </c>
      <c r="G64" s="8">
        <v>0</v>
      </c>
      <c r="H64" s="8">
        <v>475.71232000000003</v>
      </c>
      <c r="I64" s="8">
        <v>180.71483</v>
      </c>
      <c r="J64" s="8">
        <v>992.48847</v>
      </c>
      <c r="K64" s="8">
        <f t="shared" si="3"/>
        <v>2668.57285</v>
      </c>
      <c r="L64" s="8">
        <f t="shared" si="4"/>
        <v>6952.5728500000005</v>
      </c>
      <c r="M64" s="8">
        <f t="shared" si="5"/>
        <v>19.742169924812032</v>
      </c>
    </row>
    <row r="65" spans="1:13" ht="12.75">
      <c r="A65" s="5" t="s">
        <v>122</v>
      </c>
      <c r="B65" s="6" t="s">
        <v>123</v>
      </c>
      <c r="C65" s="6">
        <v>6360.8</v>
      </c>
      <c r="D65" s="6">
        <v>6360.8</v>
      </c>
      <c r="E65" s="6">
        <v>2748.98</v>
      </c>
      <c r="F65" s="6">
        <v>1590.28559</v>
      </c>
      <c r="G65" s="6">
        <v>0</v>
      </c>
      <c r="H65" s="6">
        <v>1552.58638</v>
      </c>
      <c r="I65" s="6">
        <v>37.69921</v>
      </c>
      <c r="J65" s="6">
        <v>835.94057</v>
      </c>
      <c r="K65" s="6">
        <f t="shared" si="3"/>
        <v>1158.69441</v>
      </c>
      <c r="L65" s="6">
        <f t="shared" si="4"/>
        <v>4770.51441</v>
      </c>
      <c r="M65" s="6">
        <f t="shared" si="5"/>
        <v>57.85002400890512</v>
      </c>
    </row>
    <row r="66" spans="1:13" ht="26.25">
      <c r="A66" s="7" t="s">
        <v>124</v>
      </c>
      <c r="B66" s="8" t="s">
        <v>125</v>
      </c>
      <c r="C66" s="8">
        <v>46</v>
      </c>
      <c r="D66" s="8">
        <v>46</v>
      </c>
      <c r="E66" s="8">
        <v>44</v>
      </c>
      <c r="F66" s="8">
        <v>26.27732</v>
      </c>
      <c r="G66" s="8">
        <v>0</v>
      </c>
      <c r="H66" s="8">
        <v>23.92732</v>
      </c>
      <c r="I66" s="8">
        <v>2.35</v>
      </c>
      <c r="J66" s="8">
        <v>10.13</v>
      </c>
      <c r="K66" s="8">
        <f t="shared" si="3"/>
        <v>17.72268</v>
      </c>
      <c r="L66" s="8">
        <f t="shared" si="4"/>
        <v>19.72268</v>
      </c>
      <c r="M66" s="8">
        <f t="shared" si="5"/>
        <v>59.72118181818181</v>
      </c>
    </row>
    <row r="67" spans="1:13" ht="12.75">
      <c r="A67" s="7" t="s">
        <v>126</v>
      </c>
      <c r="B67" s="8" t="s">
        <v>127</v>
      </c>
      <c r="C67" s="8">
        <v>855</v>
      </c>
      <c r="D67" s="8">
        <v>855</v>
      </c>
      <c r="E67" s="8">
        <v>387.25</v>
      </c>
      <c r="F67" s="8">
        <v>229.35775</v>
      </c>
      <c r="G67" s="8">
        <v>0</v>
      </c>
      <c r="H67" s="8">
        <v>228.00168000000002</v>
      </c>
      <c r="I67" s="8">
        <v>1.3560699999999999</v>
      </c>
      <c r="J67" s="8">
        <v>114.50588</v>
      </c>
      <c r="K67" s="8">
        <f t="shared" si="3"/>
        <v>157.89225</v>
      </c>
      <c r="L67" s="8">
        <f t="shared" si="4"/>
        <v>625.64225</v>
      </c>
      <c r="M67" s="8">
        <f t="shared" si="5"/>
        <v>59.22730794060684</v>
      </c>
    </row>
    <row r="68" spans="1:13" ht="12.75">
      <c r="A68" s="7" t="s">
        <v>128</v>
      </c>
      <c r="B68" s="8" t="s">
        <v>129</v>
      </c>
      <c r="C68" s="8">
        <v>759.8</v>
      </c>
      <c r="D68" s="8">
        <v>759.8</v>
      </c>
      <c r="E68" s="8">
        <v>380.9</v>
      </c>
      <c r="F68" s="8">
        <v>162.65037</v>
      </c>
      <c r="G68" s="8">
        <v>0</v>
      </c>
      <c r="H68" s="8">
        <v>158.94620999999998</v>
      </c>
      <c r="I68" s="8">
        <v>3.7041600000000003</v>
      </c>
      <c r="J68" s="8">
        <v>98.58653</v>
      </c>
      <c r="K68" s="8">
        <f t="shared" si="3"/>
        <v>218.24962999999997</v>
      </c>
      <c r="L68" s="8">
        <f t="shared" si="4"/>
        <v>597.1496299999999</v>
      </c>
      <c r="M68" s="8">
        <f t="shared" si="5"/>
        <v>42.701593594119196</v>
      </c>
    </row>
    <row r="69" spans="1:13" ht="26.25">
      <c r="A69" s="7" t="s">
        <v>130</v>
      </c>
      <c r="B69" s="8" t="s">
        <v>131</v>
      </c>
      <c r="C69" s="8">
        <v>1800</v>
      </c>
      <c r="D69" s="8">
        <v>1800</v>
      </c>
      <c r="E69" s="8">
        <v>676.83</v>
      </c>
      <c r="F69" s="8">
        <v>405.49593000000004</v>
      </c>
      <c r="G69" s="8">
        <v>0</v>
      </c>
      <c r="H69" s="8">
        <v>385.97267</v>
      </c>
      <c r="I69" s="8">
        <v>19.523259999999997</v>
      </c>
      <c r="J69" s="8">
        <v>211.88652000000002</v>
      </c>
      <c r="K69" s="8">
        <f t="shared" si="3"/>
        <v>271.33407</v>
      </c>
      <c r="L69" s="8">
        <f t="shared" si="4"/>
        <v>1394.50407</v>
      </c>
      <c r="M69" s="8">
        <f t="shared" si="5"/>
        <v>59.91104560968042</v>
      </c>
    </row>
    <row r="70" spans="1:13" ht="12.75">
      <c r="A70" s="7" t="s">
        <v>132</v>
      </c>
      <c r="B70" s="8" t="s">
        <v>133</v>
      </c>
      <c r="C70" s="8">
        <v>2900</v>
      </c>
      <c r="D70" s="8">
        <v>2900</v>
      </c>
      <c r="E70" s="8">
        <v>1260</v>
      </c>
      <c r="F70" s="8">
        <v>766.5042199999999</v>
      </c>
      <c r="G70" s="8">
        <v>0</v>
      </c>
      <c r="H70" s="8">
        <v>755.7384999999999</v>
      </c>
      <c r="I70" s="8">
        <v>10.765720000000002</v>
      </c>
      <c r="J70" s="8">
        <v>400.83164</v>
      </c>
      <c r="K70" s="8">
        <f aca="true" t="shared" si="6" ref="K70:K85">E70-F70</f>
        <v>493.4957800000001</v>
      </c>
      <c r="L70" s="8">
        <f aca="true" t="shared" si="7" ref="L70:L85">D70-F70</f>
        <v>2133.49578</v>
      </c>
      <c r="M70" s="8">
        <f aca="true" t="shared" si="8" ref="M70:M85">IF(E70=0,0,(F70/E70)*100)</f>
        <v>60.83366825396824</v>
      </c>
    </row>
    <row r="71" spans="1:13" ht="12.75">
      <c r="A71" s="5" t="s">
        <v>134</v>
      </c>
      <c r="B71" s="6" t="s">
        <v>135</v>
      </c>
      <c r="C71" s="6">
        <v>1195</v>
      </c>
      <c r="D71" s="6">
        <v>1225</v>
      </c>
      <c r="E71" s="6">
        <v>813.79</v>
      </c>
      <c r="F71" s="6">
        <v>369.26602</v>
      </c>
      <c r="G71" s="6">
        <v>0</v>
      </c>
      <c r="H71" s="6">
        <v>219.02693</v>
      </c>
      <c r="I71" s="6">
        <v>150.23908999999998</v>
      </c>
      <c r="J71" s="6">
        <v>279.70625</v>
      </c>
      <c r="K71" s="6">
        <f t="shared" si="6"/>
        <v>444.52397999999994</v>
      </c>
      <c r="L71" s="6">
        <f t="shared" si="7"/>
        <v>855.73398</v>
      </c>
      <c r="M71" s="6">
        <f t="shared" si="8"/>
        <v>45.376082281669724</v>
      </c>
    </row>
    <row r="72" spans="1:13" ht="26.25">
      <c r="A72" s="7" t="s">
        <v>136</v>
      </c>
      <c r="B72" s="8" t="s">
        <v>137</v>
      </c>
      <c r="C72" s="8">
        <v>40</v>
      </c>
      <c r="D72" s="8">
        <v>40</v>
      </c>
      <c r="E72" s="8">
        <v>40</v>
      </c>
      <c r="F72" s="8">
        <v>5.613600000000001</v>
      </c>
      <c r="G72" s="8">
        <v>0</v>
      </c>
      <c r="H72" s="8">
        <v>0</v>
      </c>
      <c r="I72" s="8">
        <v>5.613600000000001</v>
      </c>
      <c r="J72" s="8">
        <v>8.94006</v>
      </c>
      <c r="K72" s="8">
        <f t="shared" si="6"/>
        <v>34.3864</v>
      </c>
      <c r="L72" s="8">
        <f t="shared" si="7"/>
        <v>34.3864</v>
      </c>
      <c r="M72" s="8">
        <f t="shared" si="8"/>
        <v>14.034000000000002</v>
      </c>
    </row>
    <row r="73" spans="1:13" ht="26.25">
      <c r="A73" s="7" t="s">
        <v>138</v>
      </c>
      <c r="B73" s="8" t="s">
        <v>139</v>
      </c>
      <c r="C73" s="8">
        <v>1155</v>
      </c>
      <c r="D73" s="8">
        <v>1185</v>
      </c>
      <c r="E73" s="8">
        <v>773.79</v>
      </c>
      <c r="F73" s="8">
        <v>363.65242</v>
      </c>
      <c r="G73" s="8">
        <v>0</v>
      </c>
      <c r="H73" s="8">
        <v>219.02693</v>
      </c>
      <c r="I73" s="8">
        <v>144.62548999999999</v>
      </c>
      <c r="J73" s="8">
        <v>270.76619000000005</v>
      </c>
      <c r="K73" s="8">
        <f t="shared" si="6"/>
        <v>410.13757999999996</v>
      </c>
      <c r="L73" s="8">
        <f t="shared" si="7"/>
        <v>821.34758</v>
      </c>
      <c r="M73" s="8">
        <f t="shared" si="8"/>
        <v>46.996267721216356</v>
      </c>
    </row>
    <row r="74" spans="1:13" ht="12.75">
      <c r="A74" s="5" t="s">
        <v>140</v>
      </c>
      <c r="B74" s="6" t="s">
        <v>141</v>
      </c>
      <c r="C74" s="6">
        <v>330</v>
      </c>
      <c r="D74" s="6">
        <v>650</v>
      </c>
      <c r="E74" s="6">
        <v>650</v>
      </c>
      <c r="F74" s="6">
        <v>20</v>
      </c>
      <c r="G74" s="6">
        <v>0</v>
      </c>
      <c r="H74" s="6">
        <v>0</v>
      </c>
      <c r="I74" s="6">
        <v>20</v>
      </c>
      <c r="J74" s="6">
        <v>209.39</v>
      </c>
      <c r="K74" s="6">
        <f t="shared" si="6"/>
        <v>630</v>
      </c>
      <c r="L74" s="6">
        <f t="shared" si="7"/>
        <v>630</v>
      </c>
      <c r="M74" s="6">
        <f t="shared" si="8"/>
        <v>3.076923076923077</v>
      </c>
    </row>
    <row r="75" spans="1:13" ht="26.25">
      <c r="A75" s="7" t="s">
        <v>142</v>
      </c>
      <c r="B75" s="8" t="s">
        <v>143</v>
      </c>
      <c r="C75" s="8">
        <v>330</v>
      </c>
      <c r="D75" s="8">
        <v>650</v>
      </c>
      <c r="E75" s="8">
        <v>650</v>
      </c>
      <c r="F75" s="8">
        <v>20</v>
      </c>
      <c r="G75" s="8">
        <v>0</v>
      </c>
      <c r="H75" s="8">
        <v>0</v>
      </c>
      <c r="I75" s="8">
        <v>20</v>
      </c>
      <c r="J75" s="8">
        <v>209.39</v>
      </c>
      <c r="K75" s="8">
        <f t="shared" si="6"/>
        <v>630</v>
      </c>
      <c r="L75" s="8">
        <f t="shared" si="7"/>
        <v>630</v>
      </c>
      <c r="M75" s="8">
        <f t="shared" si="8"/>
        <v>3.076923076923077</v>
      </c>
    </row>
    <row r="76" spans="1:13" ht="26.25">
      <c r="A76" s="5" t="s">
        <v>144</v>
      </c>
      <c r="B76" s="6" t="s">
        <v>145</v>
      </c>
      <c r="C76" s="6">
        <v>1856.3</v>
      </c>
      <c r="D76" s="6">
        <v>1856.3</v>
      </c>
      <c r="E76" s="6">
        <v>181.22666000000004</v>
      </c>
      <c r="F76" s="6">
        <v>181.21666000000002</v>
      </c>
      <c r="G76" s="6">
        <v>0</v>
      </c>
      <c r="H76" s="6">
        <v>181.21666000000002</v>
      </c>
      <c r="I76" s="6">
        <v>0</v>
      </c>
      <c r="J76" s="6">
        <v>435.62896000000006</v>
      </c>
      <c r="K76" s="6">
        <f t="shared" si="6"/>
        <v>0.010000000000019327</v>
      </c>
      <c r="L76" s="6">
        <f t="shared" si="7"/>
        <v>1675.08334</v>
      </c>
      <c r="M76" s="6">
        <f t="shared" si="8"/>
        <v>99.99448204806069</v>
      </c>
    </row>
    <row r="77" spans="1:13" ht="39">
      <c r="A77" s="7" t="s">
        <v>146</v>
      </c>
      <c r="B77" s="8" t="s">
        <v>147</v>
      </c>
      <c r="C77" s="8">
        <v>1200</v>
      </c>
      <c r="D77" s="8">
        <v>1200</v>
      </c>
      <c r="E77" s="8">
        <v>131.22666000000004</v>
      </c>
      <c r="F77" s="8">
        <v>131.21666000000002</v>
      </c>
      <c r="G77" s="8">
        <v>0</v>
      </c>
      <c r="H77" s="8">
        <v>131.21666000000002</v>
      </c>
      <c r="I77" s="8">
        <v>0</v>
      </c>
      <c r="J77" s="8">
        <v>339.82896000000005</v>
      </c>
      <c r="K77" s="8">
        <f t="shared" si="6"/>
        <v>0.010000000000019327</v>
      </c>
      <c r="L77" s="8">
        <f t="shared" si="7"/>
        <v>1068.78334</v>
      </c>
      <c r="M77" s="8">
        <f t="shared" si="8"/>
        <v>99.99237959725559</v>
      </c>
    </row>
    <row r="78" spans="1:13" ht="39">
      <c r="A78" s="7" t="s">
        <v>148</v>
      </c>
      <c r="B78" s="8" t="s">
        <v>149</v>
      </c>
      <c r="C78" s="8">
        <v>656.3</v>
      </c>
      <c r="D78" s="8">
        <v>656.3</v>
      </c>
      <c r="E78" s="8">
        <v>50</v>
      </c>
      <c r="F78" s="8">
        <v>50</v>
      </c>
      <c r="G78" s="8">
        <v>0</v>
      </c>
      <c r="H78" s="8">
        <v>50</v>
      </c>
      <c r="I78" s="8">
        <v>0</v>
      </c>
      <c r="J78" s="8">
        <v>95.8</v>
      </c>
      <c r="K78" s="8">
        <f t="shared" si="6"/>
        <v>0</v>
      </c>
      <c r="L78" s="8">
        <f t="shared" si="7"/>
        <v>606.3</v>
      </c>
      <c r="M78" s="8">
        <f t="shared" si="8"/>
        <v>100</v>
      </c>
    </row>
    <row r="79" spans="1:13" ht="26.25">
      <c r="A79" s="5" t="s">
        <v>150</v>
      </c>
      <c r="B79" s="6" t="s">
        <v>151</v>
      </c>
      <c r="C79" s="6">
        <v>10</v>
      </c>
      <c r="D79" s="6">
        <v>10</v>
      </c>
      <c r="E79" s="6">
        <v>2.4</v>
      </c>
      <c r="F79" s="6">
        <v>0</v>
      </c>
      <c r="G79" s="6">
        <v>0</v>
      </c>
      <c r="H79" s="6">
        <v>0</v>
      </c>
      <c r="I79" s="6">
        <v>0</v>
      </c>
      <c r="J79" s="6">
        <v>0</v>
      </c>
      <c r="K79" s="6">
        <f t="shared" si="6"/>
        <v>2.4</v>
      </c>
      <c r="L79" s="6">
        <f t="shared" si="7"/>
        <v>10</v>
      </c>
      <c r="M79" s="6">
        <f t="shared" si="8"/>
        <v>0</v>
      </c>
    </row>
    <row r="80" spans="1:13" ht="39">
      <c r="A80" s="7" t="s">
        <v>152</v>
      </c>
      <c r="B80" s="8" t="s">
        <v>153</v>
      </c>
      <c r="C80" s="8">
        <v>5</v>
      </c>
      <c r="D80" s="8">
        <v>5</v>
      </c>
      <c r="E80" s="8">
        <v>1.2</v>
      </c>
      <c r="F80" s="8">
        <v>0</v>
      </c>
      <c r="G80" s="8">
        <v>0</v>
      </c>
      <c r="H80" s="8">
        <v>0</v>
      </c>
      <c r="I80" s="8">
        <v>0</v>
      </c>
      <c r="J80" s="8">
        <v>0</v>
      </c>
      <c r="K80" s="8">
        <f t="shared" si="6"/>
        <v>1.2</v>
      </c>
      <c r="L80" s="8">
        <f t="shared" si="7"/>
        <v>5</v>
      </c>
      <c r="M80" s="8">
        <f t="shared" si="8"/>
        <v>0</v>
      </c>
    </row>
    <row r="81" spans="1:13" ht="12.75">
      <c r="A81" s="7" t="s">
        <v>154</v>
      </c>
      <c r="B81" s="8" t="s">
        <v>155</v>
      </c>
      <c r="C81" s="8">
        <v>5</v>
      </c>
      <c r="D81" s="8">
        <v>5</v>
      </c>
      <c r="E81" s="8">
        <v>1.2</v>
      </c>
      <c r="F81" s="8">
        <v>0</v>
      </c>
      <c r="G81" s="8">
        <v>0</v>
      </c>
      <c r="H81" s="8">
        <v>0</v>
      </c>
      <c r="I81" s="8">
        <v>0</v>
      </c>
      <c r="J81" s="8">
        <v>0</v>
      </c>
      <c r="K81" s="8">
        <f t="shared" si="6"/>
        <v>1.2</v>
      </c>
      <c r="L81" s="8">
        <f t="shared" si="7"/>
        <v>5</v>
      </c>
      <c r="M81" s="8">
        <f t="shared" si="8"/>
        <v>0</v>
      </c>
    </row>
    <row r="82" spans="1:13" ht="12.75">
      <c r="A82" s="5" t="s">
        <v>156</v>
      </c>
      <c r="B82" s="6" t="s">
        <v>157</v>
      </c>
      <c r="C82" s="6">
        <v>135</v>
      </c>
      <c r="D82" s="6">
        <v>150</v>
      </c>
      <c r="E82" s="6">
        <v>146.2</v>
      </c>
      <c r="F82" s="6">
        <v>22.94562</v>
      </c>
      <c r="G82" s="6">
        <v>0</v>
      </c>
      <c r="H82" s="6">
        <v>3.6176200000000005</v>
      </c>
      <c r="I82" s="6">
        <v>19.328</v>
      </c>
      <c r="J82" s="6">
        <v>38.665060000000004</v>
      </c>
      <c r="K82" s="6">
        <f t="shared" si="6"/>
        <v>123.25437999999998</v>
      </c>
      <c r="L82" s="6">
        <f t="shared" si="7"/>
        <v>127.05438</v>
      </c>
      <c r="M82" s="6">
        <f t="shared" si="8"/>
        <v>15.694678522571822</v>
      </c>
    </row>
    <row r="83" spans="1:13" ht="12.75">
      <c r="A83" s="7" t="s">
        <v>158</v>
      </c>
      <c r="B83" s="8" t="s">
        <v>159</v>
      </c>
      <c r="C83" s="8">
        <v>5</v>
      </c>
      <c r="D83" s="8">
        <v>5</v>
      </c>
      <c r="E83" s="8">
        <v>1.2</v>
      </c>
      <c r="F83" s="8">
        <v>0</v>
      </c>
      <c r="G83" s="8">
        <v>0</v>
      </c>
      <c r="H83" s="8">
        <v>0</v>
      </c>
      <c r="I83" s="8">
        <v>0</v>
      </c>
      <c r="J83" s="8">
        <v>0</v>
      </c>
      <c r="K83" s="8">
        <f t="shared" si="6"/>
        <v>1.2</v>
      </c>
      <c r="L83" s="8">
        <f t="shared" si="7"/>
        <v>5</v>
      </c>
      <c r="M83" s="8">
        <f t="shared" si="8"/>
        <v>0</v>
      </c>
    </row>
    <row r="84" spans="1:13" ht="12.75">
      <c r="A84" s="7" t="s">
        <v>160</v>
      </c>
      <c r="B84" s="8" t="s">
        <v>161</v>
      </c>
      <c r="C84" s="8">
        <v>130</v>
      </c>
      <c r="D84" s="8">
        <v>145</v>
      </c>
      <c r="E84" s="8">
        <v>145</v>
      </c>
      <c r="F84" s="8">
        <v>22.94562</v>
      </c>
      <c r="G84" s="8">
        <v>0</v>
      </c>
      <c r="H84" s="8">
        <v>3.6176200000000005</v>
      </c>
      <c r="I84" s="8">
        <v>19.328</v>
      </c>
      <c r="J84" s="8">
        <v>38.665060000000004</v>
      </c>
      <c r="K84" s="8">
        <f t="shared" si="6"/>
        <v>122.05438</v>
      </c>
      <c r="L84" s="8">
        <f t="shared" si="7"/>
        <v>122.05438</v>
      </c>
      <c r="M84" s="8">
        <f t="shared" si="8"/>
        <v>15.824565517241382</v>
      </c>
    </row>
    <row r="85" spans="1:13" ht="12.75">
      <c r="A85" s="5" t="s">
        <v>162</v>
      </c>
      <c r="B85" s="6" t="s">
        <v>163</v>
      </c>
      <c r="C85" s="6">
        <v>192131.2</v>
      </c>
      <c r="D85" s="6">
        <v>193748.2</v>
      </c>
      <c r="E85" s="6">
        <v>85675.34099999997</v>
      </c>
      <c r="F85" s="6">
        <v>51192.120339999994</v>
      </c>
      <c r="G85" s="6">
        <v>0</v>
      </c>
      <c r="H85" s="6">
        <v>49127.60575</v>
      </c>
      <c r="I85" s="6">
        <v>2064.5145899999993</v>
      </c>
      <c r="J85" s="6">
        <v>16018.761990000003</v>
      </c>
      <c r="K85" s="6">
        <f t="shared" si="6"/>
        <v>34483.22065999998</v>
      </c>
      <c r="L85" s="6">
        <f t="shared" si="7"/>
        <v>142556.07966000002</v>
      </c>
      <c r="M85" s="6">
        <f t="shared" si="8"/>
        <v>59.75128869344098</v>
      </c>
    </row>
    <row r="86" spans="1:13" ht="12.75">
      <c r="A86" s="9"/>
      <c r="B86" s="9"/>
      <c r="C86" s="9"/>
      <c r="D86" s="9"/>
      <c r="E86" s="9"/>
      <c r="F86" s="9"/>
      <c r="G86" s="9"/>
      <c r="H86" s="9"/>
      <c r="I86" s="9"/>
      <c r="J86" s="9"/>
      <c r="K86" s="9"/>
      <c r="L86" s="9"/>
      <c r="M86" s="9"/>
    </row>
  </sheetData>
  <sheetProtection/>
  <mergeCells count="2">
    <mergeCell ref="A2:L2"/>
    <mergeCell ref="A3:L3"/>
  </mergeCells>
  <printOptions/>
  <pageMargins left="0.9055118110236221" right="0.31496062992125984" top="0.3937007874015748" bottom="0.3937007874015748" header="0" footer="0"/>
  <pageSetup horizontalDpi="600" verticalDpi="600" orientation="portrait" paperSize="9" scale="80" r:id="rId1"/>
</worksheet>
</file>

<file path=xl/worksheets/sheet2.xml><?xml version="1.0" encoding="utf-8"?>
<worksheet xmlns="http://schemas.openxmlformats.org/spreadsheetml/2006/main" xmlns:r="http://schemas.openxmlformats.org/officeDocument/2006/relationships">
  <dimension ref="A2:O44"/>
  <sheetViews>
    <sheetView tabSelected="1" zoomScalePageLayoutView="0" workbookViewId="0" topLeftCell="A34">
      <selection activeCell="D44" sqref="D44:H44"/>
    </sheetView>
  </sheetViews>
  <sheetFormatPr defaultColWidth="9.00390625" defaultRowHeight="12.75"/>
  <cols>
    <col min="1" max="1" width="8.875" style="10" customWidth="1"/>
    <col min="2" max="2" width="47.00390625" style="10" customWidth="1"/>
    <col min="3" max="3" width="11.375" style="10" customWidth="1"/>
    <col min="4" max="4" width="12.375" style="10" customWidth="1"/>
    <col min="5" max="5" width="11.50390625" style="10" hidden="1" customWidth="1"/>
    <col min="6" max="7" width="8.875" style="10" hidden="1" customWidth="1"/>
    <col min="8" max="8" width="11.50390625" style="10" customWidth="1"/>
    <col min="9" max="13" width="8.875" style="10" hidden="1" customWidth="1"/>
    <col min="14" max="16384" width="8.875" style="10" customWidth="1"/>
  </cols>
  <sheetData>
    <row r="2" spans="1:13" ht="13.5">
      <c r="A2" s="23" t="s">
        <v>185</v>
      </c>
      <c r="B2" s="24"/>
      <c r="C2" s="24"/>
      <c r="D2" s="24"/>
      <c r="E2" s="24"/>
      <c r="F2" s="24"/>
      <c r="G2" s="24"/>
      <c r="H2" s="24"/>
      <c r="I2" s="24"/>
      <c r="J2" s="24"/>
      <c r="K2" s="24"/>
      <c r="L2" s="24"/>
      <c r="M2" s="11"/>
    </row>
    <row r="3" spans="1:13" ht="12.75">
      <c r="A3" s="24" t="s">
        <v>167</v>
      </c>
      <c r="B3" s="24"/>
      <c r="C3" s="24"/>
      <c r="D3" s="24"/>
      <c r="E3" s="24"/>
      <c r="F3" s="24"/>
      <c r="G3" s="24"/>
      <c r="H3" s="24"/>
      <c r="I3" s="24"/>
      <c r="J3" s="24"/>
      <c r="K3" s="24"/>
      <c r="L3" s="24"/>
      <c r="M3" s="11"/>
    </row>
    <row r="4" spans="1:13" ht="12.75">
      <c r="A4" s="11"/>
      <c r="B4" s="11"/>
      <c r="C4" s="11"/>
      <c r="D4" s="11"/>
      <c r="E4" s="11"/>
      <c r="F4" s="11"/>
      <c r="G4" s="11"/>
      <c r="H4" s="11" t="s">
        <v>165</v>
      </c>
      <c r="I4" s="11"/>
      <c r="J4" s="11"/>
      <c r="K4" s="11"/>
      <c r="L4" s="12" t="s">
        <v>1</v>
      </c>
      <c r="M4" s="11"/>
    </row>
    <row r="5" spans="1:13" ht="104.25" customHeight="1">
      <c r="A5" s="4" t="s">
        <v>2</v>
      </c>
      <c r="B5" s="4" t="s">
        <v>3</v>
      </c>
      <c r="C5" s="4" t="s">
        <v>4</v>
      </c>
      <c r="D5" s="4" t="s">
        <v>5</v>
      </c>
      <c r="E5" s="4" t="s">
        <v>6</v>
      </c>
      <c r="F5" s="4" t="s">
        <v>7</v>
      </c>
      <c r="G5" s="4" t="s">
        <v>8</v>
      </c>
      <c r="H5" s="4" t="s">
        <v>166</v>
      </c>
      <c r="I5" s="4" t="s">
        <v>9</v>
      </c>
      <c r="J5" s="4" t="s">
        <v>10</v>
      </c>
      <c r="K5" s="4" t="s">
        <v>11</v>
      </c>
      <c r="L5" s="4" t="s">
        <v>12</v>
      </c>
      <c r="M5" s="4" t="s">
        <v>13</v>
      </c>
    </row>
    <row r="6" spans="1:13" ht="37.5" customHeight="1">
      <c r="A6" s="5" t="s">
        <v>14</v>
      </c>
      <c r="B6" s="6" t="s">
        <v>15</v>
      </c>
      <c r="C6" s="6">
        <v>9.9</v>
      </c>
      <c r="D6" s="6">
        <v>43.9</v>
      </c>
      <c r="E6" s="6">
        <v>43.9</v>
      </c>
      <c r="F6" s="6">
        <v>0</v>
      </c>
      <c r="G6" s="6">
        <v>0</v>
      </c>
      <c r="H6" s="6">
        <v>0</v>
      </c>
      <c r="I6" s="6">
        <v>0</v>
      </c>
      <c r="J6" s="6">
        <v>0</v>
      </c>
      <c r="K6" s="6">
        <v>43.9</v>
      </c>
      <c r="L6" s="6">
        <v>43.9</v>
      </c>
      <c r="M6" s="6">
        <v>0</v>
      </c>
    </row>
    <row r="7" spans="1:13" ht="45.75" customHeight="1">
      <c r="A7" s="7" t="s">
        <v>16</v>
      </c>
      <c r="B7" s="8" t="s">
        <v>17</v>
      </c>
      <c r="C7" s="8">
        <v>9.9</v>
      </c>
      <c r="D7" s="8">
        <v>43.9</v>
      </c>
      <c r="E7" s="8">
        <v>43.9</v>
      </c>
      <c r="F7" s="8">
        <v>0</v>
      </c>
      <c r="G7" s="8">
        <v>0</v>
      </c>
      <c r="H7" s="8">
        <v>0</v>
      </c>
      <c r="I7" s="8">
        <v>0</v>
      </c>
      <c r="J7" s="8">
        <v>0</v>
      </c>
      <c r="K7" s="8">
        <v>43.9</v>
      </c>
      <c r="L7" s="8">
        <v>43.9</v>
      </c>
      <c r="M7" s="8">
        <v>0</v>
      </c>
    </row>
    <row r="8" spans="1:14" ht="12.75">
      <c r="A8" s="5" t="s">
        <v>18</v>
      </c>
      <c r="B8" s="6" t="s">
        <v>19</v>
      </c>
      <c r="C8" s="6">
        <v>3109.9</v>
      </c>
      <c r="D8" s="6">
        <v>3464.4</v>
      </c>
      <c r="E8" s="6">
        <v>982.15</v>
      </c>
      <c r="F8" s="6">
        <v>0</v>
      </c>
      <c r="G8" s="6">
        <v>0</v>
      </c>
      <c r="H8" s="6">
        <v>859.1</v>
      </c>
      <c r="I8" s="6">
        <v>0</v>
      </c>
      <c r="J8" s="6">
        <v>14.09131</v>
      </c>
      <c r="K8" s="6">
        <v>982.15</v>
      </c>
      <c r="L8" s="6">
        <v>3109.9</v>
      </c>
      <c r="M8" s="6">
        <v>0</v>
      </c>
      <c r="N8" s="11"/>
    </row>
    <row r="9" spans="1:13" ht="12.75">
      <c r="A9" s="7" t="s">
        <v>20</v>
      </c>
      <c r="B9" s="8" t="s">
        <v>21</v>
      </c>
      <c r="C9" s="8">
        <v>2451.3</v>
      </c>
      <c r="D9" s="8">
        <v>2629.7</v>
      </c>
      <c r="E9" s="8">
        <v>671.8</v>
      </c>
      <c r="F9" s="8">
        <v>0</v>
      </c>
      <c r="G9" s="8">
        <v>0</v>
      </c>
      <c r="H9" s="8">
        <v>617.6</v>
      </c>
      <c r="I9" s="8">
        <v>0</v>
      </c>
      <c r="J9" s="8">
        <v>1.4</v>
      </c>
      <c r="K9" s="8">
        <v>671.8</v>
      </c>
      <c r="L9" s="8">
        <v>2451.3</v>
      </c>
      <c r="M9" s="8">
        <v>0</v>
      </c>
    </row>
    <row r="10" spans="1:13" ht="39">
      <c r="A10" s="7" t="s">
        <v>22</v>
      </c>
      <c r="B10" s="8" t="s">
        <v>23</v>
      </c>
      <c r="C10" s="8">
        <v>599.14</v>
      </c>
      <c r="D10" s="8">
        <v>730.5</v>
      </c>
      <c r="E10" s="8">
        <v>198.8</v>
      </c>
      <c r="F10" s="8">
        <v>0</v>
      </c>
      <c r="G10" s="8">
        <v>0</v>
      </c>
      <c r="H10" s="8">
        <v>198.8</v>
      </c>
      <c r="I10" s="8">
        <v>0</v>
      </c>
      <c r="J10" s="8">
        <v>11.31916</v>
      </c>
      <c r="K10" s="8">
        <v>280.39</v>
      </c>
      <c r="L10" s="8">
        <v>599.14</v>
      </c>
      <c r="M10" s="8">
        <v>0</v>
      </c>
    </row>
    <row r="11" spans="1:13" ht="26.25">
      <c r="A11" s="7" t="s">
        <v>26</v>
      </c>
      <c r="B11" s="8" t="s">
        <v>27</v>
      </c>
      <c r="C11" s="8">
        <v>20.5</v>
      </c>
      <c r="D11" s="8">
        <v>57.3</v>
      </c>
      <c r="E11" s="8">
        <v>34.1</v>
      </c>
      <c r="F11" s="8">
        <v>0</v>
      </c>
      <c r="G11" s="8">
        <v>0</v>
      </c>
      <c r="H11" s="8">
        <v>34.1</v>
      </c>
      <c r="I11" s="8">
        <v>0</v>
      </c>
      <c r="J11" s="8">
        <v>0.99532</v>
      </c>
      <c r="K11" s="8">
        <v>0</v>
      </c>
      <c r="L11" s="8">
        <v>20.5</v>
      </c>
      <c r="M11" s="8">
        <v>0</v>
      </c>
    </row>
    <row r="12" spans="1:13" ht="26.25">
      <c r="A12" s="7" t="s">
        <v>28</v>
      </c>
      <c r="B12" s="8" t="s">
        <v>29</v>
      </c>
      <c r="C12" s="8">
        <v>0.2</v>
      </c>
      <c r="D12" s="8">
        <v>2.2</v>
      </c>
      <c r="E12" s="8">
        <v>2</v>
      </c>
      <c r="F12" s="8">
        <v>0</v>
      </c>
      <c r="G12" s="8">
        <v>0</v>
      </c>
      <c r="H12" s="8">
        <v>2</v>
      </c>
      <c r="I12" s="8">
        <v>0</v>
      </c>
      <c r="J12" s="8">
        <v>0</v>
      </c>
      <c r="K12" s="8">
        <v>0</v>
      </c>
      <c r="L12" s="8">
        <v>0.2</v>
      </c>
      <c r="M12" s="8">
        <v>0</v>
      </c>
    </row>
    <row r="13" spans="1:13" ht="26.25">
      <c r="A13" s="7" t="s">
        <v>30</v>
      </c>
      <c r="B13" s="8" t="s">
        <v>31</v>
      </c>
      <c r="C13" s="8">
        <v>38.76</v>
      </c>
      <c r="D13" s="8">
        <v>38.76</v>
      </c>
      <c r="E13" s="8">
        <v>0.6</v>
      </c>
      <c r="F13" s="8">
        <v>0</v>
      </c>
      <c r="G13" s="8">
        <v>0</v>
      </c>
      <c r="H13" s="8">
        <v>0.6</v>
      </c>
      <c r="I13" s="8">
        <v>0</v>
      </c>
      <c r="J13" s="8">
        <v>0.37683</v>
      </c>
      <c r="K13" s="8">
        <v>29.96</v>
      </c>
      <c r="L13" s="8">
        <v>38.76</v>
      </c>
      <c r="M13" s="8">
        <v>0</v>
      </c>
    </row>
    <row r="14" spans="1:13" ht="12.75">
      <c r="A14" s="5" t="s">
        <v>38</v>
      </c>
      <c r="B14" s="6" t="s">
        <v>39</v>
      </c>
      <c r="C14" s="6">
        <v>1521.7</v>
      </c>
      <c r="D14" s="6">
        <v>2787.3</v>
      </c>
      <c r="E14" s="6">
        <v>1372.6</v>
      </c>
      <c r="F14" s="6">
        <v>0</v>
      </c>
      <c r="G14" s="6">
        <v>0</v>
      </c>
      <c r="H14" s="6">
        <v>1372.6</v>
      </c>
      <c r="I14" s="6">
        <v>0</v>
      </c>
      <c r="J14" s="6">
        <v>94.24054999999998</v>
      </c>
      <c r="K14" s="6">
        <v>471.7</v>
      </c>
      <c r="L14" s="6">
        <v>1521.7</v>
      </c>
      <c r="M14" s="6">
        <v>0</v>
      </c>
    </row>
    <row r="15" spans="1:13" ht="12.75">
      <c r="A15" s="7" t="s">
        <v>40</v>
      </c>
      <c r="B15" s="8" t="s">
        <v>41</v>
      </c>
      <c r="C15" s="8">
        <v>1091.1</v>
      </c>
      <c r="D15" s="8">
        <v>2353.7</v>
      </c>
      <c r="E15" s="8">
        <v>1234.6</v>
      </c>
      <c r="F15" s="8">
        <v>0</v>
      </c>
      <c r="G15" s="8">
        <v>0</v>
      </c>
      <c r="H15" s="8">
        <v>1234.6</v>
      </c>
      <c r="I15" s="8">
        <v>0</v>
      </c>
      <c r="J15" s="8">
        <v>94.10289999999999</v>
      </c>
      <c r="K15" s="8">
        <v>364.05600000000004</v>
      </c>
      <c r="L15" s="8">
        <v>1091.124</v>
      </c>
      <c r="M15" s="8">
        <v>0</v>
      </c>
    </row>
    <row r="16" spans="1:13" ht="12.75">
      <c r="A16" s="7" t="s">
        <v>42</v>
      </c>
      <c r="B16" s="8" t="s">
        <v>43</v>
      </c>
      <c r="C16" s="8">
        <v>430.576</v>
      </c>
      <c r="D16" s="8">
        <v>433.6</v>
      </c>
      <c r="E16" s="8">
        <v>138</v>
      </c>
      <c r="F16" s="8">
        <v>0</v>
      </c>
      <c r="G16" s="8">
        <v>0</v>
      </c>
      <c r="H16" s="8">
        <v>137.98692</v>
      </c>
      <c r="I16" s="8">
        <v>0</v>
      </c>
      <c r="J16" s="8">
        <v>0.13765000000000002</v>
      </c>
      <c r="K16" s="8">
        <v>107.644</v>
      </c>
      <c r="L16" s="8">
        <v>430.576</v>
      </c>
      <c r="M16" s="8">
        <v>0</v>
      </c>
    </row>
    <row r="17" spans="1:13" ht="12.75">
      <c r="A17" s="5" t="s">
        <v>52</v>
      </c>
      <c r="B17" s="6" t="s">
        <v>53</v>
      </c>
      <c r="C17" s="6">
        <v>111</v>
      </c>
      <c r="D17" s="6">
        <v>127.1</v>
      </c>
      <c r="E17" s="6">
        <v>20.2</v>
      </c>
      <c r="F17" s="6">
        <v>0</v>
      </c>
      <c r="G17" s="6">
        <v>0</v>
      </c>
      <c r="H17" s="6">
        <v>20.2</v>
      </c>
      <c r="I17" s="6">
        <v>0</v>
      </c>
      <c r="J17" s="6">
        <v>3.39375</v>
      </c>
      <c r="K17" s="6">
        <v>22.5</v>
      </c>
      <c r="L17" s="6">
        <v>111</v>
      </c>
      <c r="M17" s="6">
        <v>0</v>
      </c>
    </row>
    <row r="18" spans="1:13" ht="78.75">
      <c r="A18" s="7" t="s">
        <v>56</v>
      </c>
      <c r="B18" s="19" t="s">
        <v>190</v>
      </c>
      <c r="C18" s="8">
        <v>21</v>
      </c>
      <c r="D18" s="8">
        <v>21</v>
      </c>
      <c r="E18" s="8">
        <v>0</v>
      </c>
      <c r="F18" s="8">
        <v>0</v>
      </c>
      <c r="G18" s="8">
        <v>0</v>
      </c>
      <c r="H18" s="8">
        <v>0</v>
      </c>
      <c r="I18" s="8">
        <v>0</v>
      </c>
      <c r="J18" s="8">
        <v>0</v>
      </c>
      <c r="K18" s="8">
        <v>0</v>
      </c>
      <c r="L18" s="8">
        <v>21</v>
      </c>
      <c r="M18" s="8">
        <v>0</v>
      </c>
    </row>
    <row r="19" spans="1:13" ht="26.25">
      <c r="A19" s="7" t="s">
        <v>104</v>
      </c>
      <c r="B19" s="8" t="s">
        <v>105</v>
      </c>
      <c r="C19" s="8">
        <v>90</v>
      </c>
      <c r="D19" s="8">
        <v>98.9</v>
      </c>
      <c r="E19" s="8">
        <v>15.6</v>
      </c>
      <c r="F19" s="8">
        <v>0</v>
      </c>
      <c r="G19" s="8">
        <v>0</v>
      </c>
      <c r="H19" s="8">
        <v>15.6</v>
      </c>
      <c r="I19" s="8">
        <v>0</v>
      </c>
      <c r="J19" s="8">
        <v>3.39375</v>
      </c>
      <c r="K19" s="8">
        <v>22.5</v>
      </c>
      <c r="L19" s="8">
        <v>90</v>
      </c>
      <c r="M19" s="8">
        <v>0</v>
      </c>
    </row>
    <row r="20" spans="1:13" ht="26.25">
      <c r="A20" s="7" t="s">
        <v>108</v>
      </c>
      <c r="B20" s="8" t="s">
        <v>109</v>
      </c>
      <c r="C20" s="8"/>
      <c r="D20" s="8"/>
      <c r="E20" s="8"/>
      <c r="F20" s="8"/>
      <c r="G20" s="8"/>
      <c r="H20" s="8">
        <v>4.6</v>
      </c>
      <c r="I20" s="8"/>
      <c r="J20" s="8"/>
      <c r="K20" s="8"/>
      <c r="L20" s="8"/>
      <c r="M20" s="8"/>
    </row>
    <row r="21" spans="1:13" ht="12.75">
      <c r="A21" s="5" t="s">
        <v>116</v>
      </c>
      <c r="B21" s="6" t="s">
        <v>117</v>
      </c>
      <c r="C21" s="6">
        <v>1291.5038000000002</v>
      </c>
      <c r="D21" s="6">
        <v>1291.5038000000002</v>
      </c>
      <c r="E21" s="6">
        <v>1281.5038000000002</v>
      </c>
      <c r="F21" s="6">
        <v>0</v>
      </c>
      <c r="G21" s="6">
        <v>0</v>
      </c>
      <c r="H21" s="6">
        <v>0</v>
      </c>
      <c r="I21" s="6">
        <v>0</v>
      </c>
      <c r="J21" s="6">
        <v>0</v>
      </c>
      <c r="K21" s="6">
        <v>1281.5038000000002</v>
      </c>
      <c r="L21" s="6">
        <v>1291.5038000000002</v>
      </c>
      <c r="M21" s="6">
        <v>0</v>
      </c>
    </row>
    <row r="22" spans="1:13" ht="12.75">
      <c r="A22" s="7" t="s">
        <v>168</v>
      </c>
      <c r="B22" s="8" t="s">
        <v>169</v>
      </c>
      <c r="C22" s="8">
        <v>20</v>
      </c>
      <c r="D22" s="8">
        <v>20</v>
      </c>
      <c r="E22" s="8">
        <v>10</v>
      </c>
      <c r="F22" s="8">
        <v>0</v>
      </c>
      <c r="G22" s="8">
        <v>0</v>
      </c>
      <c r="H22" s="8">
        <v>0</v>
      </c>
      <c r="I22" s="8">
        <v>0</v>
      </c>
      <c r="J22" s="8">
        <v>0</v>
      </c>
      <c r="K22" s="8">
        <v>10</v>
      </c>
      <c r="L22" s="8">
        <v>20</v>
      </c>
      <c r="M22" s="8">
        <v>0</v>
      </c>
    </row>
    <row r="23" spans="1:13" ht="132">
      <c r="A23" s="7" t="s">
        <v>170</v>
      </c>
      <c r="B23" s="18" t="s">
        <v>189</v>
      </c>
      <c r="C23" s="8">
        <v>1271.5038000000002</v>
      </c>
      <c r="D23" s="8">
        <v>1271.5038000000002</v>
      </c>
      <c r="E23" s="8">
        <v>1271.5038000000002</v>
      </c>
      <c r="F23" s="8">
        <v>0</v>
      </c>
      <c r="G23" s="8">
        <v>0</v>
      </c>
      <c r="H23" s="8">
        <v>0</v>
      </c>
      <c r="I23" s="8">
        <v>0</v>
      </c>
      <c r="J23" s="8">
        <v>0</v>
      </c>
      <c r="K23" s="8">
        <v>1271.5038000000002</v>
      </c>
      <c r="L23" s="8">
        <v>1271.5038000000002</v>
      </c>
      <c r="M23" s="8">
        <v>0</v>
      </c>
    </row>
    <row r="24" spans="1:13" ht="12.75">
      <c r="A24" s="5" t="s">
        <v>122</v>
      </c>
      <c r="B24" s="6" t="s">
        <v>123</v>
      </c>
      <c r="C24" s="6">
        <v>487</v>
      </c>
      <c r="D24" s="6">
        <v>494.9</v>
      </c>
      <c r="E24" s="6">
        <v>153.65</v>
      </c>
      <c r="F24" s="6">
        <v>0</v>
      </c>
      <c r="G24" s="6">
        <v>0</v>
      </c>
      <c r="H24" s="6">
        <v>49.10815000000001</v>
      </c>
      <c r="I24" s="6">
        <v>0</v>
      </c>
      <c r="J24" s="6">
        <v>34.778800000000004</v>
      </c>
      <c r="K24" s="6">
        <v>153.65</v>
      </c>
      <c r="L24" s="6">
        <v>487</v>
      </c>
      <c r="M24" s="6">
        <v>0</v>
      </c>
    </row>
    <row r="25" spans="1:13" ht="12.75">
      <c r="A25" s="7" t="s">
        <v>126</v>
      </c>
      <c r="B25" s="8" t="s">
        <v>127</v>
      </c>
      <c r="C25" s="8">
        <v>85</v>
      </c>
      <c r="D25" s="8">
        <v>85</v>
      </c>
      <c r="E25" s="8">
        <v>55</v>
      </c>
      <c r="F25" s="8">
        <v>0</v>
      </c>
      <c r="G25" s="8">
        <v>0</v>
      </c>
      <c r="H25" s="8">
        <v>2.16184</v>
      </c>
      <c r="I25" s="8">
        <v>0</v>
      </c>
      <c r="J25" s="8">
        <v>3.6923199999999996</v>
      </c>
      <c r="K25" s="8">
        <v>55</v>
      </c>
      <c r="L25" s="8">
        <v>85</v>
      </c>
      <c r="M25" s="8">
        <v>0</v>
      </c>
    </row>
    <row r="26" spans="1:13" ht="12.75">
      <c r="A26" s="7" t="s">
        <v>128</v>
      </c>
      <c r="B26" s="8" t="s">
        <v>129</v>
      </c>
      <c r="C26" s="8">
        <v>8</v>
      </c>
      <c r="D26" s="8">
        <v>8</v>
      </c>
      <c r="E26" s="8">
        <v>2</v>
      </c>
      <c r="F26" s="8">
        <v>0</v>
      </c>
      <c r="G26" s="8">
        <v>0</v>
      </c>
      <c r="H26" s="8">
        <v>0</v>
      </c>
      <c r="I26" s="8">
        <v>0</v>
      </c>
      <c r="J26" s="8">
        <v>1.68407</v>
      </c>
      <c r="K26" s="8">
        <v>2</v>
      </c>
      <c r="L26" s="8">
        <v>8</v>
      </c>
      <c r="M26" s="8">
        <v>0</v>
      </c>
    </row>
    <row r="27" spans="1:13" ht="26.25">
      <c r="A27" s="7" t="s">
        <v>130</v>
      </c>
      <c r="B27" s="8" t="s">
        <v>131</v>
      </c>
      <c r="C27" s="8">
        <v>108</v>
      </c>
      <c r="D27" s="8">
        <v>115.9</v>
      </c>
      <c r="E27" s="8">
        <v>25.15</v>
      </c>
      <c r="F27" s="8">
        <v>0</v>
      </c>
      <c r="G27" s="8">
        <v>0</v>
      </c>
      <c r="H27" s="8">
        <v>12.28761</v>
      </c>
      <c r="I27" s="8">
        <v>0</v>
      </c>
      <c r="J27" s="8">
        <v>0.042</v>
      </c>
      <c r="K27" s="8">
        <v>25.15</v>
      </c>
      <c r="L27" s="8">
        <v>108</v>
      </c>
      <c r="M27" s="8">
        <v>0</v>
      </c>
    </row>
    <row r="28" spans="1:13" ht="12.75">
      <c r="A28" s="7" t="s">
        <v>132</v>
      </c>
      <c r="B28" s="8" t="s">
        <v>133</v>
      </c>
      <c r="C28" s="8">
        <v>286</v>
      </c>
      <c r="D28" s="8">
        <v>286</v>
      </c>
      <c r="E28" s="8">
        <v>71.5</v>
      </c>
      <c r="F28" s="8">
        <v>0</v>
      </c>
      <c r="G28" s="8">
        <v>0</v>
      </c>
      <c r="H28" s="8">
        <v>34.6587</v>
      </c>
      <c r="I28" s="8">
        <v>0</v>
      </c>
      <c r="J28" s="8">
        <v>29.36041</v>
      </c>
      <c r="K28" s="8">
        <v>71.5</v>
      </c>
      <c r="L28" s="8">
        <v>286</v>
      </c>
      <c r="M28" s="8">
        <v>0</v>
      </c>
    </row>
    <row r="29" spans="1:13" ht="12.75">
      <c r="A29" s="5" t="s">
        <v>134</v>
      </c>
      <c r="B29" s="6" t="s">
        <v>135</v>
      </c>
      <c r="C29" s="6">
        <v>0.5</v>
      </c>
      <c r="D29" s="6">
        <v>3</v>
      </c>
      <c r="E29" s="6">
        <v>0</v>
      </c>
      <c r="F29" s="6">
        <v>0</v>
      </c>
      <c r="G29" s="6">
        <v>0</v>
      </c>
      <c r="H29" s="6">
        <v>0</v>
      </c>
      <c r="I29" s="6">
        <v>0</v>
      </c>
      <c r="J29" s="6">
        <v>0</v>
      </c>
      <c r="K29" s="6">
        <v>0</v>
      </c>
      <c r="L29" s="6">
        <v>0.5</v>
      </c>
      <c r="M29" s="6">
        <v>0</v>
      </c>
    </row>
    <row r="30" spans="1:13" ht="26.25">
      <c r="A30" s="7" t="s">
        <v>138</v>
      </c>
      <c r="B30" s="8" t="s">
        <v>139</v>
      </c>
      <c r="C30" s="8">
        <v>0.5</v>
      </c>
      <c r="D30" s="8">
        <v>3</v>
      </c>
      <c r="E30" s="8">
        <v>0</v>
      </c>
      <c r="F30" s="8">
        <v>0</v>
      </c>
      <c r="G30" s="8">
        <v>0</v>
      </c>
      <c r="H30" s="8">
        <v>0</v>
      </c>
      <c r="I30" s="8">
        <v>0</v>
      </c>
      <c r="J30" s="8">
        <v>0</v>
      </c>
      <c r="K30" s="8">
        <v>0</v>
      </c>
      <c r="L30" s="8">
        <v>0.5</v>
      </c>
      <c r="M30" s="8">
        <v>0</v>
      </c>
    </row>
    <row r="31" spans="1:13" ht="12.75">
      <c r="A31" s="5" t="s">
        <v>140</v>
      </c>
      <c r="B31" s="6" t="s">
        <v>141</v>
      </c>
      <c r="C31" s="6">
        <v>7945.9</v>
      </c>
      <c r="D31" s="6">
        <v>7945.9</v>
      </c>
      <c r="E31" s="6">
        <v>4185.414</v>
      </c>
      <c r="F31" s="6">
        <v>0</v>
      </c>
      <c r="G31" s="6">
        <v>0</v>
      </c>
      <c r="H31" s="6">
        <v>420.4</v>
      </c>
      <c r="I31" s="6">
        <v>0</v>
      </c>
      <c r="J31" s="6">
        <v>0</v>
      </c>
      <c r="K31" s="6">
        <v>4185.414</v>
      </c>
      <c r="L31" s="6">
        <v>7945.9</v>
      </c>
      <c r="M31" s="6">
        <v>0</v>
      </c>
    </row>
    <row r="32" spans="1:13" ht="12.75">
      <c r="A32" s="7" t="s">
        <v>171</v>
      </c>
      <c r="B32" s="8" t="s">
        <v>172</v>
      </c>
      <c r="C32" s="8">
        <v>7829.2</v>
      </c>
      <c r="D32" s="8">
        <v>7829.2</v>
      </c>
      <c r="E32" s="8">
        <v>4185.414</v>
      </c>
      <c r="F32" s="8">
        <v>0</v>
      </c>
      <c r="G32" s="8">
        <v>0</v>
      </c>
      <c r="H32" s="8">
        <v>420.4</v>
      </c>
      <c r="I32" s="8">
        <v>0</v>
      </c>
      <c r="J32" s="8">
        <v>0</v>
      </c>
      <c r="K32" s="8">
        <v>4185.414</v>
      </c>
      <c r="L32" s="8">
        <v>7829.2</v>
      </c>
      <c r="M32" s="8">
        <v>0</v>
      </c>
    </row>
    <row r="33" spans="1:13" ht="26.25">
      <c r="A33" s="7" t="s">
        <v>173</v>
      </c>
      <c r="B33" s="8" t="s">
        <v>174</v>
      </c>
      <c r="C33" s="8">
        <v>116.7</v>
      </c>
      <c r="D33" s="8">
        <v>116.7</v>
      </c>
      <c r="E33" s="8">
        <v>0</v>
      </c>
      <c r="F33" s="8">
        <v>0</v>
      </c>
      <c r="G33" s="8">
        <v>0</v>
      </c>
      <c r="H33" s="8">
        <v>0</v>
      </c>
      <c r="I33" s="8">
        <v>0</v>
      </c>
      <c r="J33" s="8">
        <v>0</v>
      </c>
      <c r="K33" s="8">
        <v>0</v>
      </c>
      <c r="L33" s="8">
        <v>116.7</v>
      </c>
      <c r="M33" s="8">
        <v>0</v>
      </c>
    </row>
    <row r="34" spans="1:13" ht="26.25">
      <c r="A34" s="5" t="s">
        <v>144</v>
      </c>
      <c r="B34" s="6" t="s">
        <v>145</v>
      </c>
      <c r="C34" s="6">
        <v>2312.2</v>
      </c>
      <c r="D34" s="6">
        <v>2312.2</v>
      </c>
      <c r="E34" s="6">
        <v>670.7</v>
      </c>
      <c r="F34" s="6">
        <v>0</v>
      </c>
      <c r="G34" s="6">
        <v>0</v>
      </c>
      <c r="H34" s="6">
        <v>0</v>
      </c>
      <c r="I34" s="6">
        <v>0</v>
      </c>
      <c r="J34" s="6">
        <v>0</v>
      </c>
      <c r="K34" s="6">
        <v>670.7</v>
      </c>
      <c r="L34" s="6">
        <v>2312.2</v>
      </c>
      <c r="M34" s="6">
        <v>0</v>
      </c>
    </row>
    <row r="35" spans="1:13" ht="39">
      <c r="A35" s="7" t="s">
        <v>175</v>
      </c>
      <c r="B35" s="8" t="s">
        <v>176</v>
      </c>
      <c r="C35" s="8">
        <v>2312.2</v>
      </c>
      <c r="D35" s="8">
        <v>2312.2</v>
      </c>
      <c r="E35" s="8">
        <v>670.7</v>
      </c>
      <c r="F35" s="8">
        <v>0</v>
      </c>
      <c r="G35" s="8">
        <v>0</v>
      </c>
      <c r="H35" s="8">
        <v>0</v>
      </c>
      <c r="I35" s="8">
        <v>0</v>
      </c>
      <c r="J35" s="8">
        <v>0</v>
      </c>
      <c r="K35" s="8">
        <v>670.7</v>
      </c>
      <c r="L35" s="8">
        <v>2312.2</v>
      </c>
      <c r="M35" s="8">
        <v>0</v>
      </c>
    </row>
    <row r="36" spans="1:13" ht="26.25">
      <c r="A36" s="5" t="s">
        <v>177</v>
      </c>
      <c r="B36" s="6" t="s">
        <v>178</v>
      </c>
      <c r="C36" s="6">
        <v>2468</v>
      </c>
      <c r="D36" s="6">
        <v>2468</v>
      </c>
      <c r="E36" s="6">
        <v>1096</v>
      </c>
      <c r="F36" s="6">
        <v>0</v>
      </c>
      <c r="G36" s="6">
        <v>0</v>
      </c>
      <c r="H36" s="6">
        <v>0</v>
      </c>
      <c r="I36" s="6">
        <v>0</v>
      </c>
      <c r="J36" s="6">
        <v>0</v>
      </c>
      <c r="K36" s="6">
        <v>1096</v>
      </c>
      <c r="L36" s="6">
        <v>2468</v>
      </c>
      <c r="M36" s="6">
        <v>0</v>
      </c>
    </row>
    <row r="37" spans="1:13" ht="39">
      <c r="A37" s="7" t="s">
        <v>179</v>
      </c>
      <c r="B37" s="8" t="s">
        <v>180</v>
      </c>
      <c r="C37" s="8">
        <v>2468</v>
      </c>
      <c r="D37" s="8">
        <v>2468</v>
      </c>
      <c r="E37" s="8">
        <v>1096</v>
      </c>
      <c r="F37" s="8">
        <v>0</v>
      </c>
      <c r="G37" s="8">
        <v>0</v>
      </c>
      <c r="H37" s="8">
        <v>0</v>
      </c>
      <c r="I37" s="8">
        <v>0</v>
      </c>
      <c r="J37" s="8">
        <v>0</v>
      </c>
      <c r="K37" s="8">
        <v>1096</v>
      </c>
      <c r="L37" s="8">
        <v>2468</v>
      </c>
      <c r="M37" s="8">
        <v>0</v>
      </c>
    </row>
    <row r="38" spans="1:13" ht="12.75">
      <c r="A38" s="5" t="s">
        <v>181</v>
      </c>
      <c r="B38" s="6" t="s">
        <v>182</v>
      </c>
      <c r="C38" s="6">
        <v>71</v>
      </c>
      <c r="D38" s="6">
        <v>71</v>
      </c>
      <c r="E38" s="6">
        <v>16.9</v>
      </c>
      <c r="F38" s="6">
        <v>0</v>
      </c>
      <c r="G38" s="6">
        <v>0</v>
      </c>
      <c r="H38" s="6">
        <v>0</v>
      </c>
      <c r="I38" s="6">
        <v>0</v>
      </c>
      <c r="J38" s="6">
        <v>0</v>
      </c>
      <c r="K38" s="6">
        <v>16.9</v>
      </c>
      <c r="L38" s="6">
        <v>71</v>
      </c>
      <c r="M38" s="6">
        <v>0</v>
      </c>
    </row>
    <row r="39" spans="1:13" ht="26.25">
      <c r="A39" s="7" t="s">
        <v>183</v>
      </c>
      <c r="B39" s="8" t="s">
        <v>184</v>
      </c>
      <c r="C39" s="8">
        <v>71</v>
      </c>
      <c r="D39" s="8">
        <v>71</v>
      </c>
      <c r="E39" s="8">
        <v>16.9</v>
      </c>
      <c r="F39" s="8">
        <v>0</v>
      </c>
      <c r="G39" s="8">
        <v>0</v>
      </c>
      <c r="H39" s="8">
        <v>0</v>
      </c>
      <c r="I39" s="8">
        <v>0</v>
      </c>
      <c r="J39" s="8">
        <v>0</v>
      </c>
      <c r="K39" s="8">
        <v>16.9</v>
      </c>
      <c r="L39" s="8">
        <v>71</v>
      </c>
      <c r="M39" s="8">
        <v>0</v>
      </c>
    </row>
    <row r="40" spans="1:13" ht="13.5" thickBot="1">
      <c r="A40" s="5" t="s">
        <v>162</v>
      </c>
      <c r="B40" s="6" t="s">
        <v>163</v>
      </c>
      <c r="C40" s="6">
        <v>19362.6</v>
      </c>
      <c r="D40" s="6">
        <v>21009.2</v>
      </c>
      <c r="E40" s="6">
        <v>8924.417800000001</v>
      </c>
      <c r="F40" s="6">
        <v>0</v>
      </c>
      <c r="G40" s="6">
        <v>0</v>
      </c>
      <c r="H40" s="6">
        <v>2721.5</v>
      </c>
      <c r="I40" s="6">
        <v>0</v>
      </c>
      <c r="J40" s="6">
        <v>146.50441</v>
      </c>
      <c r="K40" s="6">
        <v>8924.417800000001</v>
      </c>
      <c r="L40" s="6">
        <v>19362.6038</v>
      </c>
      <c r="M40" s="6">
        <v>0</v>
      </c>
    </row>
    <row r="41" spans="1:15" ht="12.75">
      <c r="A41" s="14"/>
      <c r="B41" s="15" t="s">
        <v>186</v>
      </c>
      <c r="C41" s="16">
        <f>C40+'Загальний фонд'!C85</f>
        <v>211493.80000000002</v>
      </c>
      <c r="D41" s="16">
        <f>D40+'Загальний фонд'!D85</f>
        <v>214757.40000000002</v>
      </c>
      <c r="E41" s="16">
        <f>E40+'Загальний фонд'!E85</f>
        <v>94599.75879999997</v>
      </c>
      <c r="F41" s="16">
        <f>F40+'Загальний фонд'!F85</f>
        <v>51192.120339999994</v>
      </c>
      <c r="G41" s="16">
        <f>G40+'Загальний фонд'!G85</f>
        <v>0</v>
      </c>
      <c r="H41" s="16">
        <f>H40+'Загальний фонд'!H85</f>
        <v>51849.10575</v>
      </c>
      <c r="I41" s="13"/>
      <c r="J41" s="13"/>
      <c r="K41" s="13"/>
      <c r="L41" s="13"/>
      <c r="M41" s="13"/>
      <c r="O41" s="11"/>
    </row>
    <row r="43" spans="1:8" s="17" customFormat="1" ht="18">
      <c r="A43" s="25" t="s">
        <v>187</v>
      </c>
      <c r="B43" s="25"/>
      <c r="C43" s="26"/>
      <c r="D43" s="26"/>
      <c r="E43" s="26"/>
      <c r="F43" s="26"/>
      <c r="G43" s="26"/>
      <c r="H43" s="26"/>
    </row>
    <row r="44" spans="1:8" ht="18">
      <c r="A44" s="26" t="s">
        <v>199</v>
      </c>
      <c r="B44" s="26" t="s">
        <v>200</v>
      </c>
      <c r="C44" s="26"/>
      <c r="D44" s="27" t="s">
        <v>188</v>
      </c>
      <c r="E44" s="27"/>
      <c r="F44" s="27"/>
      <c r="G44" s="27"/>
      <c r="H44" s="27"/>
    </row>
  </sheetData>
  <sheetProtection/>
  <mergeCells count="4">
    <mergeCell ref="A2:L2"/>
    <mergeCell ref="A3:L3"/>
    <mergeCell ref="A43:B43"/>
    <mergeCell ref="D44:H44"/>
  </mergeCells>
  <printOptions horizontalCentered="1"/>
  <pageMargins left="0.9448818897637796" right="0.35433070866141736" top="0.984251968503937" bottom="0.984251968503937" header="0.5118110236220472" footer="0.5118110236220472"/>
  <pageSetup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dc:creator>
  <cp:keywords/>
  <dc:description/>
  <cp:lastModifiedBy>Ленець</cp:lastModifiedBy>
  <cp:lastPrinted>2014-06-02T06:01:23Z</cp:lastPrinted>
  <dcterms:created xsi:type="dcterms:W3CDTF">2014-05-12T07:42:16Z</dcterms:created>
  <dcterms:modified xsi:type="dcterms:W3CDTF">2014-06-02T06:03:54Z</dcterms:modified>
  <cp:category/>
  <cp:version/>
  <cp:contentType/>
  <cp:contentStatus/>
</cp:coreProperties>
</file>